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pivotTables/pivotTable8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pivotTables/pivotTable11.xml" ContentType="application/vnd.openxmlformats-officedocument.spreadsheetml.pivotTab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5" yWindow="165" windowWidth="12015" windowHeight="9915" tabRatio="873" activeTab="3"/>
  </bookViews>
  <sheets>
    <sheet name="Embauche Stage" sheetId="17" r:id="rId1"/>
    <sheet name="Embauche Type Entreprise" sheetId="18" r:id="rId2"/>
    <sheet name="Secteur Entreprises" sheetId="4" r:id="rId3"/>
    <sheet name="Insertion professionnelle" sheetId="2" r:id="rId4"/>
    <sheet name="Région" sheetId="14" r:id="rId5"/>
    <sheet name="Filière Emploi" sheetId="5" r:id="rId6"/>
    <sheet name="Histo Salaires" sheetId="6" r:id="rId7"/>
    <sheet name="Salaires Région Secteur" sheetId="9" r:id="rId8"/>
    <sheet name="Délai Emploi" sheetId="13" r:id="rId9"/>
  </sheets>
  <definedNames>
    <definedName name="Contrat">#REF!</definedName>
    <definedName name="Délai">#REF!</definedName>
    <definedName name="Enseignement_recherche">#REF!</definedName>
    <definedName name="Entreprise">#REF!</definedName>
    <definedName name="Fonction">#REF!</definedName>
    <definedName name="Salaire">#REF!</definedName>
    <definedName name="Secteur_Activités">#REF!</definedName>
    <definedName name="Taille">#REF!</definedName>
    <definedName name="Type_de_contrat">#REF!</definedName>
  </definedNames>
  <calcPr calcId="145621"/>
  <pivotCaches>
    <pivotCache cacheId="0" r:id="rId10"/>
    <pivotCache cacheId="1" r:id="rId11"/>
  </pivotCaches>
</workbook>
</file>

<file path=xl/calcChain.xml><?xml version="1.0" encoding="utf-8"?>
<calcChain xmlns="http://schemas.openxmlformats.org/spreadsheetml/2006/main">
  <c r="B26" i="4" l="1"/>
  <c r="B33" i="4"/>
  <c r="B29" i="4"/>
  <c r="B25" i="4"/>
  <c r="B23" i="4" l="1"/>
  <c r="B24" i="4" l="1"/>
  <c r="B37" i="4" l="1"/>
  <c r="C26" i="4" l="1"/>
  <c r="C32" i="4"/>
  <c r="C33" i="4"/>
  <c r="C31" i="4"/>
  <c r="C23" i="4"/>
  <c r="C27" i="4"/>
  <c r="C25" i="4"/>
  <c r="C24" i="4"/>
  <c r="C30" i="4"/>
  <c r="C29" i="4"/>
  <c r="C28" i="4"/>
</calcChain>
</file>

<file path=xl/sharedStrings.xml><?xml version="1.0" encoding="utf-8"?>
<sst xmlns="http://schemas.openxmlformats.org/spreadsheetml/2006/main" count="167" uniqueCount="101">
  <si>
    <t>Promotion</t>
  </si>
  <si>
    <t>Filière</t>
  </si>
  <si>
    <t>Secteur</t>
  </si>
  <si>
    <t>Type de contrat</t>
  </si>
  <si>
    <t>CDI</t>
  </si>
  <si>
    <t>CDD</t>
  </si>
  <si>
    <t>Thèse</t>
  </si>
  <si>
    <t>Ingénieur Réseau</t>
  </si>
  <si>
    <t>Doctorant</t>
  </si>
  <si>
    <t>Total général</t>
  </si>
  <si>
    <t>Nombre de NOM de naissance</t>
  </si>
  <si>
    <t>Total</t>
  </si>
  <si>
    <t>Région</t>
  </si>
  <si>
    <t>AUVERGNE</t>
  </si>
  <si>
    <t>ILE DE FRANCE</t>
  </si>
  <si>
    <t>LANGUEDOC ROUSSILLON</t>
  </si>
  <si>
    <t>MIDI PYRENEES</t>
  </si>
  <si>
    <t>RHONE ALPES</t>
  </si>
  <si>
    <t>Ingénieur de recherche</t>
  </si>
  <si>
    <t>Industrie automobile, aéronautique, navale, ferroviaire</t>
  </si>
  <si>
    <t>Industrie chimique, cosmétique ou pharmaceutique</t>
  </si>
  <si>
    <t>Énergie</t>
  </si>
  <si>
    <t>BTP-Construction</t>
  </si>
  <si>
    <t>Finance-banque-assurance</t>
  </si>
  <si>
    <t>Agriculture et industrie agroalimentaire</t>
  </si>
  <si>
    <t>Autres</t>
  </si>
  <si>
    <t>Enseignement / Recherche</t>
  </si>
  <si>
    <t xml:space="preserve">Total </t>
  </si>
  <si>
    <t>Répartition par secteur d'activités (secteur enquête l'étudiant)</t>
  </si>
  <si>
    <t>Technologie de l'information - SSII</t>
  </si>
  <si>
    <t>Technologie de l'information - Editeur Logiciel</t>
  </si>
  <si>
    <t>Technologie de l'information - Conseil</t>
  </si>
  <si>
    <t>(Tous)</t>
  </si>
  <si>
    <t>(Plusieurs éléments)</t>
  </si>
  <si>
    <t>Salaire Moyen</t>
  </si>
  <si>
    <t>Fonction</t>
  </si>
  <si>
    <t>&lt; 1 mois</t>
  </si>
  <si>
    <t>Étiquettes de lignes</t>
  </si>
  <si>
    <t>Nombre d'étudiants</t>
  </si>
  <si>
    <t>3F3</t>
  </si>
  <si>
    <t>3F2</t>
  </si>
  <si>
    <t>3F1</t>
  </si>
  <si>
    <t>3F4</t>
  </si>
  <si>
    <t>3F5</t>
  </si>
  <si>
    <t>3F6</t>
  </si>
  <si>
    <t>Enseignement/recherche</t>
  </si>
  <si>
    <t>Assistant Systèmes d'Information</t>
  </si>
  <si>
    <t>Consultant Junior</t>
  </si>
  <si>
    <t>Ingénieur de production et d'exploitation</t>
  </si>
  <si>
    <t>Ingénieur Etudes et Développement</t>
  </si>
  <si>
    <t>Poursuite d'études</t>
  </si>
  <si>
    <t>Non précisé</t>
  </si>
  <si>
    <t>Analyste Fonctionnel</t>
  </si>
  <si>
    <t>Sortie Ecole</t>
  </si>
  <si>
    <t>LIMOUSIN</t>
  </si>
  <si>
    <t>Etudes</t>
  </si>
  <si>
    <t>Sans emploi</t>
  </si>
  <si>
    <t>Ind Stage</t>
  </si>
  <si>
    <t>Secteur Activités</t>
  </si>
  <si>
    <t>Nombre de Diplomés</t>
  </si>
  <si>
    <t>AQUITAINE</t>
  </si>
  <si>
    <t>Sans emploi volontaire</t>
  </si>
  <si>
    <t>Ingénieur support</t>
  </si>
  <si>
    <t>Grandes entreprises (&gt;5000 salariés)</t>
  </si>
  <si>
    <t>ETI (Taille intermédiaire : entre 250 et 5000 salariés)</t>
  </si>
  <si>
    <t>PME (entre 20 et 249 salariés)</t>
  </si>
  <si>
    <t>TPE ( entre 10 et 19 salariés)</t>
  </si>
  <si>
    <t>Micro entreprises (&lt; 10 salariés)</t>
  </si>
  <si>
    <t>Laboratoires français</t>
  </si>
  <si>
    <t>Taille Entreprises</t>
  </si>
  <si>
    <t>Indic Stages</t>
  </si>
  <si>
    <t>Moyenne de Salaire annuel brut (€)</t>
  </si>
  <si>
    <t>Salaire moyen</t>
  </si>
  <si>
    <t>Nbre de NOM de naissance</t>
  </si>
  <si>
    <t>Salaire</t>
  </si>
  <si>
    <t>PROVENCE-COTE D'AZUR</t>
  </si>
  <si>
    <t>ETRANGER</t>
  </si>
  <si>
    <t>42 REPONSES AU 19/10/2012</t>
  </si>
  <si>
    <t>53 REPONSES AU 14/12/2012</t>
  </si>
  <si>
    <t>56 REPONSES AU 20/12/2012</t>
  </si>
  <si>
    <t>&gt; 6 mois</t>
  </si>
  <si>
    <t>Thèse CIFRE</t>
  </si>
  <si>
    <t>58 REPONSES au 16/01/2013</t>
  </si>
  <si>
    <t>Ingénieur logiciel</t>
  </si>
  <si>
    <t>60 REPONSES AU 28/01/2013</t>
  </si>
  <si>
    <t>BOURGOGNE</t>
  </si>
  <si>
    <t>77 REPONSES AU 18/03/2013</t>
  </si>
  <si>
    <t>Entreprises à l'Etranger</t>
  </si>
  <si>
    <t>"Sans emploi"</t>
  </si>
  <si>
    <t>80 REPONSES au 02/04/2013 (taux de réponse 82%)</t>
  </si>
  <si>
    <t>Embauches dans l'Entreprise du stage de fin d'études</t>
  </si>
  <si>
    <t>Embauches dans une Entreprise différente du stage de fin d'études</t>
  </si>
  <si>
    <t>&lt; 20 k€</t>
  </si>
  <si>
    <t>entre 20 et 25 k€</t>
  </si>
  <si>
    <t>entre 25 et 30 k€</t>
  </si>
  <si>
    <t>entre 30 et 35 k€</t>
  </si>
  <si>
    <t>entre 35 et 40 k€</t>
  </si>
  <si>
    <t>&gt; 40 k€</t>
  </si>
  <si>
    <t>Laboratoires étrangers</t>
  </si>
  <si>
    <t>entre 1 et 3 mois</t>
  </si>
  <si>
    <t>entre 3 et 6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</si>
</sst>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5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2" xfId="0" pivotButton="1" applyBorder="1"/>
    <xf numFmtId="0" fontId="0" fillId="0" borderId="5" xfId="0" applyBorder="1"/>
    <xf numFmtId="0" fontId="0" fillId="2" borderId="5" xfId="0" applyNumberFormat="1" applyFill="1" applyBorder="1"/>
    <xf numFmtId="0" fontId="0" fillId="2" borderId="6" xfId="0" applyNumberFormat="1" applyFill="1" applyBorder="1"/>
    <xf numFmtId="0" fontId="0" fillId="0" borderId="0" xfId="0" applyAlignment="1">
      <alignment horizontal="left"/>
    </xf>
    <xf numFmtId="0" fontId="0" fillId="0" borderId="7" xfId="0" pivotButton="1" applyBorder="1"/>
    <xf numFmtId="0" fontId="0" fillId="0" borderId="7" xfId="0" applyBorder="1" applyAlignment="1">
      <alignment horizontal="left"/>
    </xf>
    <xf numFmtId="0" fontId="0" fillId="0" borderId="0" xfId="0" pivotButton="1"/>
    <xf numFmtId="0" fontId="0" fillId="0" borderId="0" xfId="0" applyNumberFormat="1"/>
    <xf numFmtId="0" fontId="0" fillId="0" borderId="13" xfId="0" applyBorder="1"/>
    <xf numFmtId="0" fontId="2" fillId="0" borderId="12" xfId="0" applyFont="1" applyBorder="1"/>
    <xf numFmtId="0" fontId="0" fillId="2" borderId="8" xfId="0" applyFill="1" applyBorder="1"/>
    <xf numFmtId="0" fontId="0" fillId="2" borderId="9" xfId="0" applyFill="1" applyBorder="1"/>
    <xf numFmtId="0" fontId="2" fillId="2" borderId="10" xfId="0" applyFont="1" applyFill="1" applyBorder="1"/>
    <xf numFmtId="0" fontId="2" fillId="2" borderId="11" xfId="0" applyFont="1" applyFill="1" applyBorder="1"/>
    <xf numFmtId="9" fontId="0" fillId="0" borderId="0" xfId="1" applyFont="1"/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0" xfId="0" applyFill="1" applyBorder="1"/>
    <xf numFmtId="9" fontId="0" fillId="0" borderId="1" xfId="1" applyFont="1" applyBorder="1"/>
    <xf numFmtId="0" fontId="0" fillId="0" borderId="0" xfId="0" applyBorder="1"/>
    <xf numFmtId="0" fontId="0" fillId="2" borderId="1" xfId="0" applyFill="1" applyBorder="1"/>
    <xf numFmtId="0" fontId="0" fillId="2" borderId="14" xfId="0" applyNumberFormat="1" applyFill="1" applyBorder="1"/>
    <xf numFmtId="0" fontId="0" fillId="2" borderId="14" xfId="0" applyFill="1" applyBorder="1"/>
    <xf numFmtId="9" fontId="0" fillId="0" borderId="0" xfId="1" applyFont="1" applyBorder="1"/>
    <xf numFmtId="164" fontId="0" fillId="0" borderId="0" xfId="0" pivotButton="1" applyNumberFormat="1"/>
    <xf numFmtId="164" fontId="0" fillId="0" borderId="0" xfId="0" applyNumberFormat="1" applyAlignment="1">
      <alignment horizontal="left"/>
    </xf>
    <xf numFmtId="164" fontId="0" fillId="0" borderId="0" xfId="0" applyNumberFormat="1"/>
    <xf numFmtId="164" fontId="0" fillId="0" borderId="1" xfId="0" applyNumberFormat="1" applyBorder="1" applyAlignment="1">
      <alignment horizontal="left"/>
    </xf>
    <xf numFmtId="3" fontId="0" fillId="0" borderId="0" xfId="0" pivotButton="1" applyNumberFormat="1"/>
    <xf numFmtId="164" fontId="0" fillId="0" borderId="7" xfId="0" pivotButton="1" applyNumberFormat="1" applyBorder="1"/>
    <xf numFmtId="164" fontId="0" fillId="0" borderId="7" xfId="0" applyNumberFormat="1" applyBorder="1"/>
    <xf numFmtId="0" fontId="2" fillId="0" borderId="0" xfId="0" applyFont="1"/>
    <xf numFmtId="0" fontId="0" fillId="0" borderId="2" xfId="0" applyBorder="1"/>
    <xf numFmtId="0" fontId="0" fillId="0" borderId="3" xfId="0" applyBorder="1"/>
    <xf numFmtId="9" fontId="0" fillId="0" borderId="0" xfId="3" applyFont="1"/>
    <xf numFmtId="164" fontId="0" fillId="0" borderId="1" xfId="0" applyNumberFormat="1" applyBorder="1"/>
    <xf numFmtId="164" fontId="0" fillId="0" borderId="2" xfId="0" pivotButton="1" applyNumberFormat="1" applyBorder="1"/>
    <xf numFmtId="164" fontId="0" fillId="0" borderId="2" xfId="0" applyNumberFormat="1" applyBorder="1" applyAlignment="1">
      <alignment horizontal="left"/>
    </xf>
    <xf numFmtId="164" fontId="0" fillId="0" borderId="15" xfId="0" applyNumberFormat="1" applyBorder="1" applyAlignment="1">
      <alignment horizontal="left"/>
    </xf>
    <xf numFmtId="3" fontId="0" fillId="0" borderId="0" xfId="0" applyNumberFormat="1" applyAlignment="1">
      <alignment horizontal="left"/>
    </xf>
    <xf numFmtId="3" fontId="0" fillId="0" borderId="7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 pivotButton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3" borderId="0" xfId="0" applyNumberFormat="1" applyFill="1" applyAlignment="1">
      <alignment horizontal="center" wrapText="1"/>
    </xf>
    <xf numFmtId="0" fontId="0" fillId="0" borderId="0" xfId="0" pivotButton="1" applyAlignment="1">
      <alignment wrapText="1"/>
    </xf>
    <xf numFmtId="0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NumberFormat="1" applyAlignment="1">
      <alignment wrapText="1"/>
    </xf>
    <xf numFmtId="164" fontId="6" fillId="0" borderId="1" xfId="0" applyNumberFormat="1" applyFont="1" applyBorder="1"/>
    <xf numFmtId="164" fontId="6" fillId="0" borderId="1" xfId="0" applyNumberFormat="1" applyFont="1" applyBorder="1" applyAlignment="1">
      <alignment horizontal="left"/>
    </xf>
    <xf numFmtId="0" fontId="6" fillId="2" borderId="7" xfId="0" applyNumberFormat="1" applyFont="1" applyFill="1" applyBorder="1"/>
    <xf numFmtId="0" fontId="6" fillId="2" borderId="4" xfId="0" applyFont="1" applyFill="1" applyBorder="1"/>
  </cellXfs>
  <cellStyles count="4">
    <cellStyle name="Normal" xfId="0" builtinId="0"/>
    <cellStyle name="Normal 2" xfId="2"/>
    <cellStyle name="Pourcentage" xfId="1" builtinId="5"/>
    <cellStyle name="Pourcentage 2" xfId="3"/>
  </cellStyles>
  <dxfs count="56">
    <dxf>
      <numFmt numFmtId="3" formatCode="#,##0"/>
    </dxf>
    <dxf>
      <numFmt numFmtId="3" formatCode="#,##0"/>
    </dxf>
    <dxf>
      <font>
        <b/>
      </font>
    </dxf>
    <dxf>
      <font>
        <b/>
      </font>
    </dxf>
    <dxf>
      <font>
        <b/>
      </font>
    </dxf>
    <dxf>
      <numFmt numFmtId="164" formatCode="#,##0\ &quot;€&quot;"/>
    </dxf>
    <dxf>
      <border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</dxf>
    <dxf>
      <numFmt numFmtId="3" formatCode="#,##0"/>
    </dxf>
    <dxf>
      <numFmt numFmtId="3" formatCode="#,##0"/>
    </dxf>
    <dxf>
      <numFmt numFmtId="164" formatCode="#,##0\ &quot;€&quot;"/>
    </dxf>
    <dxf>
      <border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border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ont>
        <b/>
      </font>
    </dxf>
    <dxf>
      <font>
        <b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[Promo12_08_avril_2013.xlsx]Embauche Stage!Tableau croisé dynamique1</c:name>
    <c:fmtId val="5"/>
  </c:pivotSource>
  <c:chart>
    <c:title>
      <c:tx>
        <c:rich>
          <a:bodyPr/>
          <a:lstStyle/>
          <a:p>
            <a:pPr>
              <a:defRPr/>
            </a:pPr>
            <a:r>
              <a:rPr lang="en-US" sz="1600"/>
              <a:t>Lien entre Embauches et Stages de fin d'études </a:t>
            </a:r>
          </a:p>
        </c:rich>
      </c:tx>
      <c:layout>
        <c:manualLayout>
          <c:xMode val="edge"/>
          <c:yMode val="edge"/>
          <c:x val="0.16307843595022323"/>
          <c:y val="1.3717421124828533E-2"/>
        </c:manualLayout>
      </c:layout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fr-FR"/>
            </a:p>
          </c:txPr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"/>
        <c:dLbl>
          <c:idx val="0"/>
          <c:layout>
            <c:manualLayout>
              <c:x val="6.4739829396325471E-2"/>
              <c:y val="3.9557451151939343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2"/>
        <c:dLbl>
          <c:idx val="0"/>
          <c:layout>
            <c:manualLayout>
              <c:x val="-2.3106928850874772E-2"/>
              <c:y val="-3.5570785133339812E-3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3"/>
        <c:dLbl>
          <c:idx val="0"/>
          <c:layout>
            <c:manualLayout>
              <c:x val="-0.10323494350941985"/>
              <c:y val="3.7762332177613607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</c:pivotFmts>
    <c:plotArea>
      <c:layout>
        <c:manualLayout>
          <c:layoutTarget val="inner"/>
          <c:xMode val="edge"/>
          <c:yMode val="edge"/>
          <c:x val="0.26564322393897094"/>
          <c:y val="0.19649652419645627"/>
          <c:w val="0.47830242902485087"/>
          <c:h val="0.70828490687865298"/>
        </c:manualLayout>
      </c:layout>
      <c:pieChart>
        <c:varyColors val="1"/>
        <c:ser>
          <c:idx val="0"/>
          <c:order val="0"/>
          <c:tx>
            <c:strRef>
              <c:f>'Embauche Stage'!$B$3</c:f>
              <c:strCache>
                <c:ptCount val="1"/>
                <c:pt idx="0">
                  <c:v>Total</c:v>
                </c:pt>
              </c:strCache>
            </c:strRef>
          </c:tx>
          <c:dLbls>
            <c:dLbl>
              <c:idx val="0"/>
              <c:layout>
                <c:manualLayout>
                  <c:x val="6.4739829396325471E-2"/>
                  <c:y val="3.95574511519393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3106928850874772E-2"/>
                  <c:y val="-3.557078513333981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0323494350941985"/>
                  <c:y val="3.77623321776136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pPr/>
            <c:txPr>
              <a:bodyPr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'Embauche Stage'!$A$4:$A$7</c:f>
              <c:strCache>
                <c:ptCount val="3"/>
                <c:pt idx="0">
                  <c:v>Embauches dans l'Entreprise du stage de fin d'études</c:v>
                </c:pt>
                <c:pt idx="1">
                  <c:v>Embauches dans une Entreprise différente du stage de fin d'études</c:v>
                </c:pt>
                <c:pt idx="2">
                  <c:v>"Sans emploi"</c:v>
                </c:pt>
              </c:strCache>
            </c:strRef>
          </c:cat>
          <c:val>
            <c:numRef>
              <c:f>'Embauche Stage'!$B$4:$B$7</c:f>
              <c:numCache>
                <c:formatCode>General</c:formatCode>
                <c:ptCount val="3"/>
                <c:pt idx="0">
                  <c:v>36</c:v>
                </c:pt>
                <c:pt idx="1">
                  <c:v>38</c:v>
                </c:pt>
                <c:pt idx="2">
                  <c:v>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[Promo12_08_avril_2013.xlsx]Délai Emploi!Tableau croisé dynamique4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Délai pour insertion professionnelle </a:t>
            </a:r>
          </a:p>
        </c:rich>
      </c:tx>
      <c:layout>
        <c:manualLayout>
          <c:xMode val="edge"/>
          <c:yMode val="edge"/>
          <c:x val="0.16684539593496364"/>
          <c:y val="4.4817919262812303E-3"/>
        </c:manualLayout>
      </c:layout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100" b="1"/>
              </a:pPr>
              <a:endParaRPr lang="fr-FR"/>
            </a:p>
          </c:txPr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1"/>
        <c:dLbl>
          <c:idx val="0"/>
          <c:layout>
            <c:manualLayout>
              <c:x val="7.392612163709239E-2"/>
              <c:y val="-1.521462489871859E-2"/>
            </c:manualLayout>
          </c:layout>
          <c:showLegendKey val="0"/>
          <c:showVal val="1"/>
          <c:showCatName val="1"/>
          <c:showSerName val="0"/>
          <c:showPercent val="1"/>
          <c:showBubbleSize val="0"/>
        </c:dLbl>
      </c:pivotFmt>
      <c:pivotFmt>
        <c:idx val="2"/>
        <c:dLbl>
          <c:idx val="0"/>
          <c:layout>
            <c:manualLayout>
              <c:x val="5.9807119984533259E-2"/>
              <c:y val="-5.6375610319441681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3"/>
        <c:dLbl>
          <c:idx val="0"/>
          <c:layout>
            <c:manualLayout>
              <c:x val="-4.802414725278889E-2"/>
              <c:y val="2.8607595472754956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4"/>
        <c:dLbl>
          <c:idx val="0"/>
          <c:layout>
            <c:manualLayout>
              <c:x val="1.1248827646705149E-2"/>
              <c:y val="-0.1003607313155155"/>
            </c:manualLayout>
          </c:layout>
          <c:showLegendKey val="0"/>
          <c:showVal val="1"/>
          <c:showCatName val="1"/>
          <c:showSerName val="0"/>
          <c:showPercent val="1"/>
          <c:showBubbleSize val="0"/>
        </c:dLbl>
      </c:pivotFmt>
      <c:pivotFmt>
        <c:idx val="5"/>
        <c:dLbl>
          <c:idx val="0"/>
          <c:layout>
            <c:manualLayout>
              <c:x val="6.6006495187243733E-2"/>
              <c:y val="-4.3756523141853403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6"/>
        <c:dLbl>
          <c:idx val="0"/>
          <c:layout>
            <c:manualLayout>
              <c:x val="0.2726895759006156"/>
              <c:y val="2.5989413658390425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7"/>
        <c:dLbl>
          <c:idx val="0"/>
          <c:layout>
            <c:manualLayout>
              <c:x val="0.10186566457507219"/>
              <c:y val="9.4920471131613882E-3"/>
            </c:manualLayout>
          </c:layout>
          <c:showLegendKey val="0"/>
          <c:showVal val="1"/>
          <c:showCatName val="1"/>
          <c:showSerName val="0"/>
          <c:showPercent val="1"/>
          <c:showBubbleSize val="0"/>
        </c:dLbl>
      </c:pivotFmt>
      <c:pivotFmt>
        <c:idx val="8"/>
        <c:dLbl>
          <c:idx val="0"/>
          <c:layout>
            <c:manualLayout>
              <c:x val="-9.6697703436405165E-3"/>
              <c:y val="2.7693592237395233E-3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9"/>
        <c:dLbl>
          <c:idx val="0"/>
          <c:layout>
            <c:manualLayout>
              <c:x val="-0.10000993601153675"/>
              <c:y val="1.1854163196512821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10"/>
        <c:dLbl>
          <c:idx val="0"/>
          <c:layout>
            <c:manualLayout>
              <c:x val="6.4506535672339979E-2"/>
              <c:y val="-7.8627216546070001E-3"/>
            </c:manualLayout>
          </c:layout>
          <c:showLegendKey val="0"/>
          <c:showVal val="1"/>
          <c:showCatName val="1"/>
          <c:showSerName val="0"/>
          <c:showPercent val="1"/>
          <c:showBubbleSize val="0"/>
        </c:dLbl>
      </c:pivotFmt>
      <c:pivotFmt>
        <c:idx val="11"/>
        <c:dLbl>
          <c:idx val="0"/>
          <c:layout>
            <c:manualLayout>
              <c:x val="-7.6532197480699574E-2"/>
              <c:y val="-4.4736752952336421E-3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12"/>
        <c:dLbl>
          <c:idx val="0"/>
          <c:layout>
            <c:manualLayout>
              <c:x val="-0.12317964446096183"/>
              <c:y val="-1.17142395351923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13"/>
        <c:dLbl>
          <c:idx val="0"/>
          <c:layout>
            <c:manualLayout>
              <c:x val="-0.12097896886707235"/>
              <c:y val="-2.5090976847133499E-3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14"/>
        <c:dLbl>
          <c:idx val="0"/>
          <c:layout>
            <c:manualLayout>
              <c:x val="-0.12033924358748166"/>
              <c:y val="-2.5448648010890636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15"/>
        <c:dLbl>
          <c:idx val="0"/>
          <c:layout>
            <c:manualLayout>
              <c:x val="-5.7047616230361517E-2"/>
              <c:y val="9.1588536168222948E-4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16"/>
        <c:dLbl>
          <c:idx val="0"/>
          <c:layout>
            <c:manualLayout>
              <c:x val="-2.1209195106001076E-2"/>
              <c:y val="-6.2263873305191302E-3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</c:pivotFmts>
    <c:plotArea>
      <c:layout/>
      <c:pieChart>
        <c:varyColors val="1"/>
        <c:ser>
          <c:idx val="0"/>
          <c:order val="0"/>
          <c:tx>
            <c:strRef>
              <c:f>'Délai Emploi'!$B$4</c:f>
              <c:strCache>
                <c:ptCount val="1"/>
                <c:pt idx="0">
                  <c:v>Total</c:v>
                </c:pt>
              </c:strCache>
            </c:strRef>
          </c:tx>
          <c:explosion val="1"/>
          <c:dLbls>
            <c:dLbl>
              <c:idx val="0"/>
              <c:layout>
                <c:manualLayout>
                  <c:x val="5.9807119984533259E-2"/>
                  <c:y val="-5.637561031944168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1"/>
              <c:layout>
                <c:manualLayout>
                  <c:x val="-4.802414725278889E-2"/>
                  <c:y val="2.860759547275495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2"/>
              <c:layout>
                <c:manualLayout>
                  <c:x val="-5.7047616230361517E-2"/>
                  <c:y val="9.1588536168222948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3"/>
              <c:layout>
                <c:manualLayout>
                  <c:x val="-2.1209195106001076E-2"/>
                  <c:y val="-6.2263873305191302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4"/>
              <c:layout>
                <c:manualLayout>
                  <c:x val="-0.12033924358748166"/>
                  <c:y val="-2.544864801089063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5"/>
              <c:layout>
                <c:manualLayout>
                  <c:x val="6.6006495187243733E-2"/>
                  <c:y val="-4.375652314185340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spPr/>
            <c:txPr>
              <a:bodyPr/>
              <a:lstStyle/>
              <a:p>
                <a:pPr>
                  <a:defRPr sz="1100" b="1"/>
                </a:pPr>
                <a:endParaRPr lang="fr-FR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. </c:separator>
            <c:showLeaderLines val="1"/>
          </c:dLbls>
          <c:cat>
            <c:strRef>
              <c:f>'Délai Emploi'!$A$5:$A$11</c:f>
              <c:strCache>
                <c:ptCount val="6"/>
                <c:pt idx="0">
                  <c:v>Sortie Ecole</c:v>
                </c:pt>
                <c:pt idx="1">
                  <c:v>&lt; 1 mois</c:v>
                </c:pt>
                <c:pt idx="2">
                  <c:v>entre 1 et 3 mois</c:v>
                </c:pt>
                <c:pt idx="3">
                  <c:v>entre 3 et 6 mois</c:v>
                </c:pt>
                <c:pt idx="4">
                  <c:v>&gt; 6 mois</c:v>
                </c:pt>
                <c:pt idx="5">
                  <c:v>Sans emploi</c:v>
                </c:pt>
              </c:strCache>
            </c:strRef>
          </c:cat>
          <c:val>
            <c:numRef>
              <c:f>'Délai Emploi'!$B$5:$B$11</c:f>
              <c:numCache>
                <c:formatCode>General</c:formatCode>
                <c:ptCount val="6"/>
                <c:pt idx="0">
                  <c:v>44</c:v>
                </c:pt>
                <c:pt idx="1">
                  <c:v>6</c:v>
                </c:pt>
                <c:pt idx="2">
                  <c:v>12</c:v>
                </c:pt>
                <c:pt idx="3">
                  <c:v>11</c:v>
                </c:pt>
                <c:pt idx="4">
                  <c:v>1</c:v>
                </c:pt>
                <c:pt idx="5">
                  <c:v>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[Promo12_08_avril_2013.xlsx]Embauche Type Entreprise!Tableau croisé dynamique1</c:name>
    <c:fmtId val="5"/>
  </c:pivotSource>
  <c:chart>
    <c:title>
      <c:tx>
        <c:rich>
          <a:bodyPr/>
          <a:lstStyle/>
          <a:p>
            <a:pPr>
              <a:defRPr/>
            </a:pPr>
            <a:r>
              <a:rPr lang="fr-FR"/>
              <a:t>Insertion professionnelle</a:t>
            </a:r>
            <a:r>
              <a:rPr lang="fr-FR" baseline="0"/>
              <a:t> par type d'entreprise </a:t>
            </a:r>
            <a:endParaRPr lang="fr-FR"/>
          </a:p>
        </c:rich>
      </c:tx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fr-FR"/>
            </a:p>
          </c:txPr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"/>
        <c:dLbl>
          <c:idx val="0"/>
          <c:layout>
            <c:manualLayout>
              <c:x val="-2.2474888898221152E-2"/>
              <c:y val="-4.5227822458021712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2"/>
        <c:dLbl>
          <c:idx val="0"/>
          <c:layout>
            <c:manualLayout>
              <c:x val="0.13034804036754091"/>
              <c:y val="-7.8265002970885331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3"/>
        <c:dLbl>
          <c:idx val="0"/>
          <c:layout>
            <c:manualLayout>
              <c:x val="-2.9781495827612491E-2"/>
              <c:y val="-2.2050238372609852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4"/>
        <c:dLbl>
          <c:idx val="0"/>
          <c:layout>
            <c:manualLayout>
              <c:x val="-4.5303046671562847E-2"/>
              <c:y val="4.9827033652879014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5"/>
        <c:dLbl>
          <c:idx val="0"/>
          <c:layout>
            <c:manualLayout>
              <c:x val="0.27075342441600697"/>
              <c:y val="4.2170290211049823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6"/>
        <c:dLbl>
          <c:idx val="0"/>
          <c:layout>
            <c:manualLayout>
              <c:x val="-7.0072179691399436E-2"/>
              <c:y val="2.8357498093486977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fr-FR"/>
            </a:p>
          </c:txPr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8"/>
      </c:pivotFmt>
      <c:pivotFmt>
        <c:idx val="9"/>
        <c:dLbl>
          <c:idx val="0"/>
          <c:layout>
            <c:manualLayout>
              <c:x val="-2.6950913775493343E-2"/>
              <c:y val="3.1256895027159053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0"/>
        <c:dLbl>
          <c:idx val="0"/>
          <c:delete val="1"/>
        </c:dLbl>
      </c:pivotFmt>
      <c:pivotFmt>
        <c:idx val="11"/>
        <c:dLbl>
          <c:idx val="0"/>
          <c:layout>
            <c:manualLayout>
              <c:x val="-0.10645425532336258"/>
              <c:y val="3.9766116529423211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2"/>
        <c:dLbl>
          <c:idx val="0"/>
          <c:layout>
            <c:manualLayout>
              <c:x val="-8.1079318872645134E-2"/>
              <c:y val="-0.20047216023130798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3"/>
        <c:dLbl>
          <c:idx val="0"/>
          <c:layout>
            <c:manualLayout>
              <c:x val="4.3912554861078229E-2"/>
              <c:y val="-9.720923921942912E-3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4"/>
        <c:dLbl>
          <c:idx val="0"/>
          <c:layout>
            <c:manualLayout>
              <c:x val="-6.7754349580033291E-2"/>
              <c:y val="-7.1988060315989911E-3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5"/>
        <c:dLbl>
          <c:idx val="0"/>
          <c:layout>
            <c:manualLayout>
              <c:x val="-7.8054304277296177E-2"/>
              <c:y val="6.162037231977017E-3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6"/>
        <c:dLbl>
          <c:idx val="0"/>
          <c:layout>
            <c:manualLayout>
              <c:x val="-3.9191465562064952E-2"/>
              <c:y val="-7.3972705283497323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7"/>
        <c:dLbl>
          <c:idx val="0"/>
          <c:layout>
            <c:manualLayout>
              <c:x val="-8.6770131970564338E-2"/>
              <c:y val="-3.9080943759035591E-3"/>
            </c:manualLayout>
          </c:layout>
          <c:showLegendKey val="0"/>
          <c:showVal val="1"/>
          <c:showCatName val="1"/>
          <c:showSerName val="0"/>
          <c:showPercent val="1"/>
          <c:showBubbleSize val="0"/>
        </c:dLbl>
      </c:pivotFmt>
      <c:pivotFmt>
        <c:idx val="18"/>
        <c:dLbl>
          <c:idx val="0"/>
          <c:layout>
            <c:manualLayout>
              <c:x val="-3.752581969485725E-2"/>
              <c:y val="-1.5354442935138286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strRef>
              <c:f>'Embauche Type Entreprise'!$B$3</c:f>
              <c:strCache>
                <c:ptCount val="1"/>
                <c:pt idx="0">
                  <c:v>Total</c:v>
                </c:pt>
              </c:strCache>
            </c:strRef>
          </c:tx>
          <c:dLbls>
            <c:dLbl>
              <c:idx val="0"/>
              <c:layout>
                <c:manualLayout>
                  <c:x val="-8.1079318872645134E-2"/>
                  <c:y val="-0.200472160231307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3912554861078229E-2"/>
                  <c:y val="-9.72092392194291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7754349580033291E-2"/>
                  <c:y val="-7.198806031598991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7.8054304277296177E-2"/>
                  <c:y val="6.16203723197701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3.9191465562064952E-2"/>
                  <c:y val="-7.39727052834973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2.6950913775493343E-2"/>
                  <c:y val="3.12568950271590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0645425532336258"/>
                  <c:y val="3.97661165294232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752581969485725E-2"/>
                  <c:y val="-1.53544429351382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pPr/>
            <c:txPr>
              <a:bodyPr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'Embauche Type Entreprise'!$A$4:$A$12</c:f>
              <c:strCache>
                <c:ptCount val="8"/>
                <c:pt idx="0">
                  <c:v>Grandes entreprises (&gt;5000 salariés)</c:v>
                </c:pt>
                <c:pt idx="1">
                  <c:v>ETI (Taille intermédiaire : entre 250 et 5000 salariés)</c:v>
                </c:pt>
                <c:pt idx="2">
                  <c:v>PME (entre 20 et 249 salariés)</c:v>
                </c:pt>
                <c:pt idx="3">
                  <c:v>TPE ( entre 10 et 19 salariés)</c:v>
                </c:pt>
                <c:pt idx="4">
                  <c:v>Micro entreprises (&lt; 10 salariés)</c:v>
                </c:pt>
                <c:pt idx="5">
                  <c:v>Laboratoires français</c:v>
                </c:pt>
                <c:pt idx="6">
                  <c:v>Laboratoires étrangers</c:v>
                </c:pt>
                <c:pt idx="7">
                  <c:v>Entreprises à l'Etranger</c:v>
                </c:pt>
              </c:strCache>
            </c:strRef>
          </c:cat>
          <c:val>
            <c:numRef>
              <c:f>'Embauche Type Entreprise'!$B$4:$B$12</c:f>
              <c:numCache>
                <c:formatCode>General</c:formatCode>
                <c:ptCount val="8"/>
                <c:pt idx="0">
                  <c:v>31</c:v>
                </c:pt>
                <c:pt idx="1">
                  <c:v>4</c:v>
                </c:pt>
                <c:pt idx="2">
                  <c:v>9</c:v>
                </c:pt>
                <c:pt idx="3">
                  <c:v>3</c:v>
                </c:pt>
                <c:pt idx="4">
                  <c:v>8</c:v>
                </c:pt>
                <c:pt idx="5">
                  <c:v>11</c:v>
                </c:pt>
                <c:pt idx="6">
                  <c:v>3</c:v>
                </c:pt>
                <c:pt idx="7">
                  <c:v>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Débouchés par secteur d'activités </a:t>
            </a:r>
          </a:p>
        </c:rich>
      </c:tx>
      <c:layout>
        <c:manualLayout>
          <c:xMode val="edge"/>
          <c:yMode val="edge"/>
          <c:x val="0.36467809702286624"/>
          <c:y val="1.344989912575655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712704247223863"/>
          <c:y val="0.10432975008558727"/>
          <c:w val="0.56037673759353501"/>
          <c:h val="0.76113769257103892"/>
        </c:manualLayout>
      </c:layout>
      <c:pieChart>
        <c:varyColors val="1"/>
        <c:ser>
          <c:idx val="0"/>
          <c:order val="0"/>
          <c:tx>
            <c:strRef>
              <c:f>'Secteur Entreprises'!$A$5:$A$10</c:f>
              <c:strCache>
                <c:ptCount val="1"/>
                <c:pt idx="0">
                  <c:v>Technologie de l'information - SSII Technologie de l'information - Conseil Technologie de l'information - Editeur Logiciel Industrie automobile, aéronautique, navale, ferroviaire Enseignement/recherche Autres</c:v>
                </c:pt>
              </c:strCache>
            </c:strRef>
          </c:tx>
          <c:dLbls>
            <c:dLbl>
              <c:idx val="0"/>
              <c:layout>
                <c:manualLayout>
                  <c:x val="-1.4929058305044122E-2"/>
                  <c:y val="-0.130453254540223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1"/>
              <c:layout>
                <c:manualLayout>
                  <c:x val="0.14730373231757291"/>
                  <c:y val="-6.42066872075774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2"/>
              <c:layout>
                <c:manualLayout>
                  <c:x val="-7.8536109037959823E-2"/>
                  <c:y val="-5.6990528357868334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3"/>
              <c:layout>
                <c:manualLayout>
                  <c:x val="-0.11378186170658951"/>
                  <c:y val="-9.600620791966217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4"/>
              <c:layout>
                <c:manualLayout>
                  <c:x val="-8.0074751741626343E-2"/>
                  <c:y val="9.6520369736391963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5"/>
              <c:layout>
                <c:manualLayout>
                  <c:x val="-8.4690948705099314E-2"/>
                  <c:y val="1.305981969645100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6"/>
              <c:layout>
                <c:manualLayout>
                  <c:x val="6.9928528258545917E-4"/>
                  <c:y val="-0.1017688006390505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7"/>
              <c:layout>
                <c:manualLayout>
                  <c:x val="0.16175791340369383"/>
                  <c:y val="6.7386967933356461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8"/>
              <c:layout>
                <c:manualLayout>
                  <c:x val="9.815938219852589E-3"/>
                  <c:y val="7.943307086614198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9"/>
              <c:layout>
                <c:manualLayout>
                  <c:x val="0.21783690978816594"/>
                  <c:y val="5.289220586557132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10"/>
              <c:layout>
                <c:manualLayout>
                  <c:x val="-6.8929338042194782E-2"/>
                  <c:y val="6.961743695081620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11"/>
              <c:layout>
                <c:manualLayout>
                  <c:x val="-0.13560636449082591"/>
                  <c:y val="2.185936323177000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12"/>
              <c:layout>
                <c:manualLayout>
                  <c:x val="-2.1414502762728015E-2"/>
                  <c:y val="-0.1294387766746546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txPr>
              <a:bodyPr/>
              <a:lstStyle/>
              <a:p>
                <a:pPr>
                  <a:defRPr sz="1100" b="1"/>
                </a:pPr>
                <a:endParaRPr lang="fr-FR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. </c:separator>
            <c:showLeaderLines val="1"/>
          </c:dLbls>
          <c:cat>
            <c:strRef>
              <c:f>'Secteur Entreprises'!$A$5:$A$10</c:f>
              <c:strCache>
                <c:ptCount val="6"/>
                <c:pt idx="0">
                  <c:v>Technologie de l'information - SSII</c:v>
                </c:pt>
                <c:pt idx="1">
                  <c:v>Technologie de l'information - Conseil</c:v>
                </c:pt>
                <c:pt idx="2">
                  <c:v>Technologie de l'information - Editeur Logiciel</c:v>
                </c:pt>
                <c:pt idx="3">
                  <c:v>Industrie automobile, aéronautique, navale, ferroviaire</c:v>
                </c:pt>
                <c:pt idx="4">
                  <c:v>Enseignement/recherche</c:v>
                </c:pt>
                <c:pt idx="5">
                  <c:v>Autres</c:v>
                </c:pt>
              </c:strCache>
            </c:strRef>
          </c:cat>
          <c:val>
            <c:numRef>
              <c:f>'Secteur Entreprises'!$B$5:$B$10</c:f>
              <c:numCache>
                <c:formatCode>General</c:formatCode>
                <c:ptCount val="6"/>
                <c:pt idx="0">
                  <c:v>25</c:v>
                </c:pt>
                <c:pt idx="1">
                  <c:v>16</c:v>
                </c:pt>
                <c:pt idx="2">
                  <c:v>2</c:v>
                </c:pt>
                <c:pt idx="3">
                  <c:v>7</c:v>
                </c:pt>
                <c:pt idx="4">
                  <c:v>16</c:v>
                </c:pt>
                <c:pt idx="5">
                  <c:v>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[Promo12_08_avril_2013.xlsx]Insertion professionnelle!Tableau croisé dynamique4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Insertion</a:t>
            </a:r>
            <a:r>
              <a:rPr lang="en-US" baseline="0"/>
              <a:t> professionnelle par type de contrat </a:t>
            </a:r>
            <a:endParaRPr lang="en-US"/>
          </a:p>
        </c:rich>
      </c:tx>
      <c:layout>
        <c:manualLayout>
          <c:xMode val="edge"/>
          <c:yMode val="edge"/>
          <c:x val="0.20832798081562229"/>
          <c:y val="7.9310385273686779E-3"/>
        </c:manualLayout>
      </c:layout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100" b="1"/>
              </a:pPr>
              <a:endParaRPr lang="fr-FR"/>
            </a:p>
          </c:txPr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1"/>
        <c:dLbl>
          <c:idx val="0"/>
          <c:layout>
            <c:manualLayout>
              <c:x val="-6.2138688285266183E-2"/>
              <c:y val="-3.3164519207826287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2"/>
        <c:dLbl>
          <c:idx val="0"/>
          <c:layout>
            <c:manualLayout>
              <c:x val="0.11225022907639516"/>
              <c:y val="-0.11494830191680586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3"/>
        <c:dLbl>
          <c:idx val="0"/>
          <c:layout>
            <c:manualLayout>
              <c:x val="-8.475783130658987E-2"/>
              <c:y val="-8.4747077069911737E-3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4"/>
        <c:dLbl>
          <c:idx val="0"/>
          <c:layout>
            <c:manualLayout>
              <c:x val="-4.2664734567177773E-2"/>
              <c:y val="-8.8945376412696564E-2"/>
            </c:manualLayout>
          </c:layout>
          <c:showLegendKey val="0"/>
          <c:showVal val="1"/>
          <c:showCatName val="1"/>
          <c:showSerName val="0"/>
          <c:showPercent val="1"/>
          <c:showBubbleSize val="0"/>
        </c:dLbl>
      </c:pivotFmt>
      <c:pivotFmt>
        <c:idx val="5"/>
        <c:dLbl>
          <c:idx val="0"/>
          <c:layout>
            <c:manualLayout>
              <c:x val="-0.11416161145537294"/>
              <c:y val="1.2550902728068082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6"/>
        <c:dLbl>
          <c:idx val="0"/>
          <c:layout>
            <c:manualLayout>
              <c:x val="0.22190548074981756"/>
              <c:y val="1.4172503048517906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7"/>
        <c:dLbl>
          <c:idx val="0"/>
          <c:layout>
            <c:manualLayout>
              <c:x val="-8.3620991163087272E-2"/>
              <c:y val="1.1844826214904987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</c:pivotFmts>
    <c:plotArea>
      <c:layout>
        <c:manualLayout>
          <c:layoutTarget val="inner"/>
          <c:xMode val="edge"/>
          <c:yMode val="edge"/>
          <c:x val="0.23896193449191641"/>
          <c:y val="0.15930842841536014"/>
          <c:w val="0.52207600677134269"/>
          <c:h val="0.76192439675610524"/>
        </c:manualLayout>
      </c:layout>
      <c:pieChart>
        <c:varyColors val="1"/>
        <c:ser>
          <c:idx val="0"/>
          <c:order val="0"/>
          <c:tx>
            <c:strRef>
              <c:f>'Insertion professionnelle'!$C$3</c:f>
              <c:strCache>
                <c:ptCount val="1"/>
                <c:pt idx="0">
                  <c:v>Total</c:v>
                </c:pt>
              </c:strCache>
            </c:strRef>
          </c:tx>
          <c:dLbls>
            <c:dLbl>
              <c:idx val="0"/>
              <c:layout>
                <c:manualLayout>
                  <c:x val="0.11225022907639516"/>
                  <c:y val="-0.11494830191680586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1"/>
              <c:layout>
                <c:manualLayout>
                  <c:x val="-6.2138688285266183E-2"/>
                  <c:y val="-3.316451920782628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2"/>
              <c:layout>
                <c:manualLayout>
                  <c:x val="-8.3620991163087272E-2"/>
                  <c:y val="1.184482621490498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3"/>
              <c:layout>
                <c:manualLayout>
                  <c:x val="-0.11416161145537294"/>
                  <c:y val="1.255090272806808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4"/>
              <c:layout>
                <c:manualLayout>
                  <c:x val="-8.475783130658987E-2"/>
                  <c:y val="-8.4747077069911737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5"/>
              <c:layout>
                <c:manualLayout>
                  <c:x val="0.22190548074981756"/>
                  <c:y val="1.417250304851790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spPr/>
            <c:txPr>
              <a:bodyPr/>
              <a:lstStyle/>
              <a:p>
                <a:pPr>
                  <a:defRPr sz="1100" b="1"/>
                </a:pPr>
                <a:endParaRPr lang="fr-FR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. </c:separator>
            <c:showLeaderLines val="1"/>
          </c:dLbls>
          <c:cat>
            <c:strRef>
              <c:f>'Insertion professionnelle'!$B$4:$B$10</c:f>
              <c:strCache>
                <c:ptCount val="6"/>
                <c:pt idx="0">
                  <c:v>CDI</c:v>
                </c:pt>
                <c:pt idx="1">
                  <c:v>CDD</c:v>
                </c:pt>
                <c:pt idx="2">
                  <c:v>Thèse</c:v>
                </c:pt>
                <c:pt idx="3">
                  <c:v>Etudes</c:v>
                </c:pt>
                <c:pt idx="4">
                  <c:v>Sans emploi</c:v>
                </c:pt>
                <c:pt idx="5">
                  <c:v>Sans emploi volontaire</c:v>
                </c:pt>
              </c:strCache>
            </c:strRef>
          </c:cat>
          <c:val>
            <c:numRef>
              <c:f>'Insertion professionnelle'!$C$4:$C$10</c:f>
              <c:numCache>
                <c:formatCode>General</c:formatCode>
                <c:ptCount val="6"/>
                <c:pt idx="0">
                  <c:v>50</c:v>
                </c:pt>
                <c:pt idx="1">
                  <c:v>17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[Promo12_08_avril_2013.xlsx]Région!Tableau croisé dynamique1</c:name>
    <c:fmtId val="2"/>
  </c:pivotSource>
  <c:chart>
    <c:title>
      <c:tx>
        <c:rich>
          <a:bodyPr/>
          <a:lstStyle/>
          <a:p>
            <a:pPr>
              <a:defRPr/>
            </a:pPr>
            <a:r>
              <a:rPr lang="fr-FR" sz="1800" b="1" i="0" baseline="0">
                <a:effectLst/>
              </a:rPr>
              <a:t>Insertion professionnelle par région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31808537090758476"/>
          <c:y val="1.0561056105610561E-2"/>
        </c:manualLayout>
      </c:layout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100" b="1"/>
              </a:pPr>
              <a:endParaRPr lang="fr-FR"/>
            </a:p>
          </c:txPr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1"/>
        <c:dLbl>
          <c:idx val="0"/>
          <c:layout>
            <c:manualLayout>
              <c:x val="8.0798452824975844E-2"/>
              <c:y val="-5.4598373223149123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2"/>
        <c:dLbl>
          <c:idx val="0"/>
          <c:layout>
            <c:manualLayout>
              <c:x val="-2.2211331135095581E-2"/>
              <c:y val="1.7158805644343963E-2"/>
            </c:manualLayout>
          </c:layout>
          <c:showLegendKey val="0"/>
          <c:showVal val="1"/>
          <c:showCatName val="1"/>
          <c:showSerName val="0"/>
          <c:showPercent val="1"/>
          <c:showBubbleSize val="0"/>
        </c:dLbl>
      </c:pivotFmt>
      <c:pivotFmt>
        <c:idx val="3"/>
        <c:dLbl>
          <c:idx val="0"/>
          <c:layout>
            <c:manualLayout>
              <c:x val="-8.141648197865425E-3"/>
              <c:y val="-6.8854759491697212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4"/>
        <c:dLbl>
          <c:idx val="0"/>
          <c:layout>
            <c:manualLayout>
              <c:x val="-4.7349441731682852E-2"/>
              <c:y val="6.5632390010654622E-3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5"/>
        <c:dLbl>
          <c:idx val="0"/>
          <c:layout>
            <c:manualLayout>
              <c:x val="-0.15311086686246608"/>
              <c:y val="3.8729970634858758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6"/>
        <c:dLbl>
          <c:idx val="0"/>
          <c:layout>
            <c:manualLayout>
              <c:x val="-0.16237157426259924"/>
              <c:y val="-1.1782645981133547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7"/>
        <c:dLbl>
          <c:idx val="0"/>
          <c:layout>
            <c:manualLayout>
              <c:x val="-5.3648732755743868E-2"/>
              <c:y val="2.9973251431525169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8"/>
        <c:dLbl>
          <c:idx val="0"/>
          <c:layout>
            <c:manualLayout>
              <c:x val="-6.4543745532952515E-2"/>
              <c:y val="-0.10868532522543611"/>
            </c:manualLayout>
          </c:layout>
          <c:showLegendKey val="0"/>
          <c:showVal val="1"/>
          <c:showCatName val="1"/>
          <c:showSerName val="0"/>
          <c:showPercent val="1"/>
          <c:showBubbleSize val="0"/>
        </c:dLbl>
      </c:pivotFmt>
      <c:pivotFmt>
        <c:idx val="9"/>
        <c:dLbl>
          <c:idx val="0"/>
          <c:layout>
            <c:manualLayout>
              <c:x val="-0.14209853630996383"/>
              <c:y val="-1.3491541280112304E-2"/>
            </c:manualLayout>
          </c:layout>
          <c:showLegendKey val="0"/>
          <c:showVal val="1"/>
          <c:showCatName val="1"/>
          <c:showSerName val="0"/>
          <c:showPercent val="1"/>
          <c:showBubbleSize val="0"/>
        </c:dLbl>
      </c:pivotFmt>
      <c:pivotFmt>
        <c:idx val="10"/>
        <c:dLbl>
          <c:idx val="0"/>
          <c:layout>
            <c:manualLayout>
              <c:x val="-6.1046745587007539E-2"/>
              <c:y val="2.4513292274109359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11"/>
        <c:dLbl>
          <c:idx val="0"/>
          <c:layout>
            <c:manualLayout>
              <c:x val="7.8884784710835709E-2"/>
              <c:y val="-4.9789974273017873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12"/>
        <c:dLbl>
          <c:idx val="0"/>
          <c:layout>
            <c:manualLayout>
              <c:x val="-0.12612215235109342"/>
              <c:y val="7.768238871131207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13"/>
        <c:dLbl>
          <c:idx val="0"/>
          <c:layout>
            <c:manualLayout>
              <c:x val="-0.15204081755226831"/>
              <c:y val="5.821470336009979E-3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14"/>
        <c:dLbl>
          <c:idx val="0"/>
          <c:layout>
            <c:manualLayout>
              <c:x val="-0.13394908016360663"/>
              <c:y val="-6.8614433096852986E-2"/>
            </c:manualLayout>
          </c:layout>
          <c:showLegendKey val="0"/>
          <c:showVal val="1"/>
          <c:showCatName val="1"/>
          <c:showSerName val="0"/>
          <c:showPercent val="1"/>
          <c:showBubbleSize val="0"/>
        </c:dLbl>
      </c:pivotFmt>
    </c:pivotFmts>
    <c:plotArea>
      <c:layout>
        <c:manualLayout>
          <c:layoutTarget val="inner"/>
          <c:xMode val="edge"/>
          <c:yMode val="edge"/>
          <c:x val="0.28466578977399032"/>
          <c:y val="0.17613450793898267"/>
          <c:w val="0.43066842045202031"/>
          <c:h val="0.74535485044567584"/>
        </c:manualLayout>
      </c:layout>
      <c:pieChart>
        <c:varyColors val="1"/>
        <c:ser>
          <c:idx val="0"/>
          <c:order val="0"/>
          <c:tx>
            <c:strRef>
              <c:f>Région!$B$1</c:f>
              <c:strCache>
                <c:ptCount val="1"/>
                <c:pt idx="0">
                  <c:v>Total</c:v>
                </c:pt>
              </c:strCache>
            </c:strRef>
          </c:tx>
          <c:dLbls>
            <c:dLbl>
              <c:idx val="0"/>
              <c:layout>
                <c:manualLayout>
                  <c:x val="8.0798452824975844E-2"/>
                  <c:y val="-5.459837322314912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1"/>
              <c:layout>
                <c:manualLayout>
                  <c:x val="-4.7349441731682852E-2"/>
                  <c:y val="6.5632390010654622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2"/>
              <c:layout>
                <c:manualLayout>
                  <c:x val="-5.3648732755743868E-2"/>
                  <c:y val="2.997325143152516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3"/>
              <c:layout>
                <c:manualLayout>
                  <c:x val="-6.1046745587007539E-2"/>
                  <c:y val="2.451329227410935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4"/>
              <c:layout>
                <c:manualLayout>
                  <c:x val="-0.12612215235109342"/>
                  <c:y val="7.76823887113120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5"/>
              <c:layout>
                <c:manualLayout>
                  <c:x val="-0.15311086686246608"/>
                  <c:y val="3.872997063485875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6"/>
              <c:layout>
                <c:manualLayout>
                  <c:x val="-0.15204081755226831"/>
                  <c:y val="5.82147033600997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7"/>
              <c:layout>
                <c:manualLayout>
                  <c:x val="-0.16237157426259924"/>
                  <c:y val="-1.178264598113354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8"/>
              <c:layout>
                <c:manualLayout>
                  <c:x val="-8.141648197865425E-3"/>
                  <c:y val="-6.885475949169721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9"/>
              <c:layout>
                <c:manualLayout>
                  <c:x val="7.8884784710835709E-2"/>
                  <c:y val="-4.978997427301787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spPr/>
            <c:txPr>
              <a:bodyPr/>
              <a:lstStyle/>
              <a:p>
                <a:pPr>
                  <a:defRPr sz="1100" b="1"/>
                </a:pPr>
                <a:endParaRPr lang="fr-FR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. </c:separator>
            <c:showLeaderLines val="1"/>
          </c:dLbls>
          <c:cat>
            <c:strRef>
              <c:f>Région!$A$2:$A$12</c:f>
              <c:strCache>
                <c:ptCount val="10"/>
                <c:pt idx="0">
                  <c:v>AUVERGNE</c:v>
                </c:pt>
                <c:pt idx="1">
                  <c:v>ILE DE FRANCE</c:v>
                </c:pt>
                <c:pt idx="2">
                  <c:v>RHONE ALPES</c:v>
                </c:pt>
                <c:pt idx="3">
                  <c:v>MIDI PYRENEES</c:v>
                </c:pt>
                <c:pt idx="4">
                  <c:v>PROVENCE-COTE D'AZUR</c:v>
                </c:pt>
                <c:pt idx="5">
                  <c:v>AQUITAINE</c:v>
                </c:pt>
                <c:pt idx="6">
                  <c:v>BOURGOGNE</c:v>
                </c:pt>
                <c:pt idx="7">
                  <c:v>LANGUEDOC ROUSSILLON</c:v>
                </c:pt>
                <c:pt idx="8">
                  <c:v>LIMOUSIN</c:v>
                </c:pt>
                <c:pt idx="9">
                  <c:v>ETRANGER</c:v>
                </c:pt>
              </c:strCache>
            </c:strRef>
          </c:cat>
          <c:val>
            <c:numRef>
              <c:f>Région!$B$2:$B$12</c:f>
              <c:numCache>
                <c:formatCode>General</c:formatCode>
                <c:ptCount val="10"/>
                <c:pt idx="0">
                  <c:v>31</c:v>
                </c:pt>
                <c:pt idx="1">
                  <c:v>14</c:v>
                </c:pt>
                <c:pt idx="2">
                  <c:v>10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[Promo12_08_avril_2013.xlsx]Filière Emploi!Tableau croisé dynamique2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Répartition par fonction dans</a:t>
            </a:r>
            <a:r>
              <a:rPr lang="en-US" baseline="0"/>
              <a:t> l'Entreprise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25114033542954001"/>
          <c:y val="7.6646169506112425E-3"/>
        </c:manualLayout>
      </c:layout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100" b="1"/>
              </a:pPr>
              <a:endParaRPr lang="fr-FR"/>
            </a:p>
          </c:txPr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1"/>
        <c:dLbl>
          <c:idx val="0"/>
          <c:layout>
            <c:manualLayout>
              <c:x val="3.8176925214085326E-2"/>
              <c:y val="3.545431657141622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2"/>
        <c:dLbl>
          <c:idx val="0"/>
          <c:layout>
            <c:manualLayout>
              <c:x val="0.14720104250144037"/>
              <c:y val="-1.5816154077818754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3"/>
        <c:dLbl>
          <c:idx val="0"/>
          <c:layout>
            <c:manualLayout>
              <c:x val="-5.4301022015698926E-2"/>
              <c:y val="-6.3121591533274013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4"/>
        <c:dLbl>
          <c:idx val="0"/>
          <c:layout>
            <c:manualLayout>
              <c:x val="-2.756312568010132E-2"/>
              <c:y val="-6.3695782413180722E-3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5"/>
        <c:dLbl>
          <c:idx val="0"/>
          <c:layout>
            <c:manualLayout>
              <c:x val="-3.8095740803959645E-2"/>
              <c:y val="5.0179779445964886E-3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6"/>
        <c:dLbl>
          <c:idx val="0"/>
          <c:layout>
            <c:manualLayout>
              <c:x val="-5.5446740640892417E-2"/>
              <c:y val="-3.8359609837297103E-3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7"/>
        <c:dLbl>
          <c:idx val="0"/>
          <c:layout>
            <c:manualLayout>
              <c:x val="-3.6835025480265512E-3"/>
              <c:y val="-1.0903152997522685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8"/>
        <c:dLbl>
          <c:idx val="0"/>
          <c:layout>
            <c:manualLayout>
              <c:x val="1.7940008736490081E-2"/>
              <c:y val="1.1379675134621727E-3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9"/>
        <c:dLbl>
          <c:idx val="0"/>
          <c:layout>
            <c:manualLayout>
              <c:x val="-6.2717779362538931E-2"/>
              <c:y val="-9.0836152802888943E-3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10"/>
        <c:dLbl>
          <c:idx val="0"/>
          <c:layout>
            <c:manualLayout>
              <c:x val="-9.1989967818383436E-2"/>
              <c:y val="-1.5252789645874823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11"/>
        <c:dLbl>
          <c:idx val="0"/>
          <c:layout>
            <c:manualLayout>
              <c:x val="2.828726733973878E-2"/>
              <c:y val="-2.2266221631205931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12"/>
        <c:dLbl>
          <c:idx val="0"/>
          <c:layout>
            <c:manualLayout>
              <c:x val="-7.6262169632202059E-2"/>
              <c:y val="-1.3417359069341214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13"/>
        <c:dLbl>
          <c:idx val="0"/>
          <c:layout>
            <c:manualLayout>
              <c:x val="-5.8088026982923729E-2"/>
              <c:y val="1.0405714960668664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14"/>
        <c:dLbl>
          <c:idx val="0"/>
          <c:layout>
            <c:manualLayout>
              <c:x val="3.6909682730635315E-2"/>
              <c:y val="2.8722007864228228E-2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  <c:pivotFmt>
        <c:idx val="15"/>
        <c:dLbl>
          <c:idx val="0"/>
          <c:layout>
            <c:manualLayout>
              <c:x val="0.21345206378388926"/>
              <c:y val="6.1255022521748007E-3"/>
            </c:manualLayout>
          </c:layout>
          <c:showLegendKey val="1"/>
          <c:showVal val="0"/>
          <c:showCatName val="1"/>
          <c:showSerName val="0"/>
          <c:showPercent val="1"/>
          <c:showBubbleSize val="0"/>
          <c:separator>. </c:separator>
        </c:dLbl>
      </c:pivotFmt>
    </c:pivotFmts>
    <c:plotArea>
      <c:layout/>
      <c:pieChart>
        <c:varyColors val="1"/>
        <c:ser>
          <c:idx val="0"/>
          <c:order val="0"/>
          <c:tx>
            <c:strRef>
              <c:f>'Filière Emploi'!$B$24</c:f>
              <c:strCache>
                <c:ptCount val="1"/>
                <c:pt idx="0">
                  <c:v>Total</c:v>
                </c:pt>
              </c:strCache>
            </c:strRef>
          </c:tx>
          <c:dLbls>
            <c:dLbl>
              <c:idx val="0"/>
              <c:layout>
                <c:manualLayout>
                  <c:x val="3.8176925214085326E-2"/>
                  <c:y val="3.54543165714162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1"/>
              <c:layout>
                <c:manualLayout>
                  <c:x val="2.828726733973878E-2"/>
                  <c:y val="-2.226622163120593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2"/>
              <c:layout>
                <c:manualLayout>
                  <c:x val="1.7940008736490081E-2"/>
                  <c:y val="1.1379675134621727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3"/>
              <c:layout>
                <c:manualLayout>
                  <c:x val="-3.6835025480265512E-3"/>
                  <c:y val="-1.090315299752268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4"/>
              <c:layout>
                <c:manualLayout>
                  <c:x val="0.14720104250144037"/>
                  <c:y val="-1.581615407781875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5"/>
              <c:layout>
                <c:manualLayout>
                  <c:x val="3.6909682730635315E-2"/>
                  <c:y val="2.872200786422822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6"/>
              <c:layout>
                <c:manualLayout>
                  <c:x val="-5.8088026982923729E-2"/>
                  <c:y val="1.040571496066866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7"/>
              <c:layout>
                <c:manualLayout>
                  <c:x val="-9.1989967818383436E-2"/>
                  <c:y val="-1.525278964587482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8"/>
              <c:layout>
                <c:manualLayout>
                  <c:x val="-6.2717779362538931E-2"/>
                  <c:y val="-9.0836152802888943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9"/>
              <c:layout>
                <c:manualLayout>
                  <c:x val="-7.6262169632202059E-2"/>
                  <c:y val="-1.34173590693412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10"/>
              <c:layout>
                <c:manualLayout>
                  <c:x val="-5.4301022015698926E-2"/>
                  <c:y val="-6.312159153327401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11"/>
              <c:layout>
                <c:manualLayout>
                  <c:x val="-3.8095740803959645E-2"/>
                  <c:y val="5.0179779445964886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12"/>
              <c:layout>
                <c:manualLayout>
                  <c:x val="-2.756312568010132E-2"/>
                  <c:y val="-6.3695782413180722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dLbl>
              <c:idx val="13"/>
              <c:layout>
                <c:manualLayout>
                  <c:x val="-5.5446740640892417E-2"/>
                  <c:y val="-3.8359609837297103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. </c:separator>
            </c:dLbl>
            <c:spPr/>
            <c:txPr>
              <a:bodyPr/>
              <a:lstStyle/>
              <a:p>
                <a:pPr>
                  <a:defRPr sz="1100" b="1"/>
                </a:pPr>
                <a:endParaRPr lang="fr-FR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. </c:separator>
            <c:showLeaderLines val="1"/>
          </c:dLbls>
          <c:cat>
            <c:strRef>
              <c:f>'Filière Emploi'!$A$25:$A$39</c:f>
              <c:strCache>
                <c:ptCount val="14"/>
                <c:pt idx="0">
                  <c:v>Ingénieur Etudes et Développement</c:v>
                </c:pt>
                <c:pt idx="1">
                  <c:v>Ingénieur logiciel</c:v>
                </c:pt>
                <c:pt idx="2">
                  <c:v>Analyste Fonctionnel</c:v>
                </c:pt>
                <c:pt idx="3">
                  <c:v>Assistant Systèmes d'Information</c:v>
                </c:pt>
                <c:pt idx="4">
                  <c:v>Consultant Junior</c:v>
                </c:pt>
                <c:pt idx="5">
                  <c:v>Ingénieur support</c:v>
                </c:pt>
                <c:pt idx="6">
                  <c:v>Ingénieur de production et d'exploitation</c:v>
                </c:pt>
                <c:pt idx="7">
                  <c:v>Ingénieur Réseau</c:v>
                </c:pt>
                <c:pt idx="8">
                  <c:v>Ingénieur de recherche</c:v>
                </c:pt>
                <c:pt idx="9">
                  <c:v>Thèse CIFRE</c:v>
                </c:pt>
                <c:pt idx="10">
                  <c:v>Doctorant</c:v>
                </c:pt>
                <c:pt idx="11">
                  <c:v>Poursuite d'études</c:v>
                </c:pt>
                <c:pt idx="12">
                  <c:v>Non précisé</c:v>
                </c:pt>
                <c:pt idx="13">
                  <c:v>Sans emploi</c:v>
                </c:pt>
              </c:strCache>
            </c:strRef>
          </c:cat>
          <c:val>
            <c:numRef>
              <c:f>'Filière Emploi'!$B$25:$B$39</c:f>
              <c:numCache>
                <c:formatCode>General</c:formatCode>
                <c:ptCount val="14"/>
                <c:pt idx="0">
                  <c:v>20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13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8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[Promo12_08_avril_2013.xlsx]Histo Salaires!Tableau croisé dynamique1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fr-FR"/>
              <a:t>Histogramme des salaires</a:t>
            </a:r>
          </a:p>
        </c:rich>
      </c:tx>
      <c:layout>
        <c:manualLayout>
          <c:xMode val="edge"/>
          <c:yMode val="edge"/>
          <c:x val="0.43507455846474891"/>
          <c:y val="4.3431053203040172E-2"/>
        </c:manualLayout>
      </c:layout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 Salaires'!$B$3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'Histo Salaires'!$A$4:$A$10</c:f>
              <c:strCache>
                <c:ptCount val="6"/>
                <c:pt idx="0">
                  <c:v>&lt; 20 k€</c:v>
                </c:pt>
                <c:pt idx="1">
                  <c:v>entre 20 et 25 k€</c:v>
                </c:pt>
                <c:pt idx="2">
                  <c:v>entre 25 et 30 k€</c:v>
                </c:pt>
                <c:pt idx="3">
                  <c:v>entre 30 et 35 k€</c:v>
                </c:pt>
                <c:pt idx="4">
                  <c:v>entre 35 et 40 k€</c:v>
                </c:pt>
                <c:pt idx="5">
                  <c:v>&gt; 40 k€</c:v>
                </c:pt>
              </c:strCache>
            </c:strRef>
          </c:cat>
          <c:val>
            <c:numRef>
              <c:f>'Histo Salaires'!$B$4:$B$10</c:f>
              <c:numCache>
                <c:formatCode>General</c:formatCode>
                <c:ptCount val="6"/>
                <c:pt idx="0">
                  <c:v>2</c:v>
                </c:pt>
                <c:pt idx="1">
                  <c:v>9</c:v>
                </c:pt>
                <c:pt idx="2">
                  <c:v>14</c:v>
                </c:pt>
                <c:pt idx="3">
                  <c:v>27</c:v>
                </c:pt>
                <c:pt idx="4">
                  <c:v>13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28352"/>
        <c:axId val="102229888"/>
      </c:barChart>
      <c:catAx>
        <c:axId val="102228352"/>
        <c:scaling>
          <c:orientation val="minMax"/>
        </c:scaling>
        <c:delete val="0"/>
        <c:axPos val="b"/>
        <c:numFmt formatCode="#,##0\ &quot;€&quot;" sourceLinked="0"/>
        <c:majorTickMark val="out"/>
        <c:minorTickMark val="none"/>
        <c:tickLblPos val="nextTo"/>
        <c:crossAx val="102229888"/>
        <c:crosses val="autoZero"/>
        <c:auto val="1"/>
        <c:lblAlgn val="ctr"/>
        <c:lblOffset val="100"/>
        <c:tickMarkSkip val="1000"/>
        <c:noMultiLvlLbl val="0"/>
      </c:catAx>
      <c:valAx>
        <c:axId val="102229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228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[Promo12_08_avril_2013.xlsx]Salaires Région Secteur!Tableau croisé dynamique1</c:name>
    <c:fmtId val="7"/>
  </c:pivotSource>
  <c:chart>
    <c:title>
      <c:tx>
        <c:rich>
          <a:bodyPr/>
          <a:lstStyle/>
          <a:p>
            <a:pPr>
              <a:defRPr/>
            </a:pPr>
            <a:r>
              <a:rPr lang="fr-FR"/>
              <a:t>Salaire</a:t>
            </a:r>
            <a:r>
              <a:rPr lang="fr-FR" baseline="0"/>
              <a:t> moyen par</a:t>
            </a:r>
            <a:r>
              <a:rPr lang="fr-FR"/>
              <a:t> région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'Salaires Région Secteur'!$B$4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'Salaires Région Secteur'!$A$5:$A$15</c:f>
              <c:strCache>
                <c:ptCount val="10"/>
                <c:pt idx="0">
                  <c:v>AUVERGNE</c:v>
                </c:pt>
                <c:pt idx="1">
                  <c:v>ILE DE FRANCE</c:v>
                </c:pt>
                <c:pt idx="2">
                  <c:v>LANGUEDOC ROUSSILLON</c:v>
                </c:pt>
                <c:pt idx="3">
                  <c:v>MIDI PYRENEES</c:v>
                </c:pt>
                <c:pt idx="4">
                  <c:v>RHONE ALPES</c:v>
                </c:pt>
                <c:pt idx="5">
                  <c:v>LIMOUSIN</c:v>
                </c:pt>
                <c:pt idx="6">
                  <c:v>AQUITAINE</c:v>
                </c:pt>
                <c:pt idx="7">
                  <c:v>PROVENCE-COTE D'AZUR</c:v>
                </c:pt>
                <c:pt idx="8">
                  <c:v>ETRANGER</c:v>
                </c:pt>
                <c:pt idx="9">
                  <c:v>BOURGOGNE</c:v>
                </c:pt>
              </c:strCache>
            </c:strRef>
          </c:cat>
          <c:val>
            <c:numRef>
              <c:f>'Salaires Région Secteur'!$B$5:$B$15</c:f>
              <c:numCache>
                <c:formatCode>#,##0\ "€"</c:formatCode>
                <c:ptCount val="10"/>
                <c:pt idx="0">
                  <c:v>29225.516129032258</c:v>
                </c:pt>
                <c:pt idx="1">
                  <c:v>33464.833333333336</c:v>
                </c:pt>
                <c:pt idx="2">
                  <c:v>16800</c:v>
                </c:pt>
                <c:pt idx="3">
                  <c:v>31375</c:v>
                </c:pt>
                <c:pt idx="4">
                  <c:v>29556</c:v>
                </c:pt>
                <c:pt idx="5">
                  <c:v>25000</c:v>
                </c:pt>
                <c:pt idx="6">
                  <c:v>31000</c:v>
                </c:pt>
                <c:pt idx="7">
                  <c:v>30500</c:v>
                </c:pt>
                <c:pt idx="8">
                  <c:v>27178.477643999999</c:v>
                </c:pt>
                <c:pt idx="9">
                  <c:v>25200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295104"/>
        <c:axId val="111296896"/>
        <c:axId val="0"/>
      </c:bar3DChart>
      <c:catAx>
        <c:axId val="1112951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1296896"/>
        <c:crosses val="autoZero"/>
        <c:auto val="1"/>
        <c:lblAlgn val="ctr"/>
        <c:lblOffset val="100"/>
        <c:noMultiLvlLbl val="0"/>
      </c:catAx>
      <c:valAx>
        <c:axId val="111296896"/>
        <c:scaling>
          <c:orientation val="minMax"/>
        </c:scaling>
        <c:delete val="0"/>
        <c:axPos val="l"/>
        <c:majorGridlines/>
        <c:numFmt formatCode="#,##0\ &quot;€&quot;" sourceLinked="1"/>
        <c:majorTickMark val="out"/>
        <c:minorTickMark val="none"/>
        <c:tickLblPos val="nextTo"/>
        <c:crossAx val="111295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[Promo12_08_avril_2013.xlsx]Salaires Région Secteur!Tableau croisé dynamique2</c:name>
    <c:fmtId val="6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Salaire moyen  par secteur d'activités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087729658792769"/>
          <c:y val="0.19480351414406533"/>
          <c:w val="0.82856714785651508"/>
          <c:h val="0.441456328375619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'Salaires Région Secteur'!$B$25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'Salaires Région Secteur'!$A$26:$A$32</c:f>
              <c:strCache>
                <c:ptCount val="6"/>
                <c:pt idx="0">
                  <c:v>Industrie automobile, aéronautique, navale, ferroviaire</c:v>
                </c:pt>
                <c:pt idx="1">
                  <c:v>Technologie de l'information - Conseil</c:v>
                </c:pt>
                <c:pt idx="2">
                  <c:v>Technologie de l'information - SSII</c:v>
                </c:pt>
                <c:pt idx="3">
                  <c:v>Technologie de l'information - Editeur Logiciel</c:v>
                </c:pt>
                <c:pt idx="4">
                  <c:v>Enseignement/recherche</c:v>
                </c:pt>
                <c:pt idx="5">
                  <c:v>Autres</c:v>
                </c:pt>
              </c:strCache>
            </c:strRef>
          </c:cat>
          <c:val>
            <c:numRef>
              <c:f>'Salaires Région Secteur'!$B$26:$B$32</c:f>
              <c:numCache>
                <c:formatCode>#,##0\ "€"</c:formatCode>
                <c:ptCount val="6"/>
                <c:pt idx="0">
                  <c:v>35063.166666666664</c:v>
                </c:pt>
                <c:pt idx="1">
                  <c:v>31321.428571428572</c:v>
                </c:pt>
                <c:pt idx="2">
                  <c:v>30873.84</c:v>
                </c:pt>
                <c:pt idx="3">
                  <c:v>24800</c:v>
                </c:pt>
                <c:pt idx="4">
                  <c:v>21769.555506909091</c:v>
                </c:pt>
                <c:pt idx="5">
                  <c:v>32124.6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329664"/>
        <c:axId val="111331200"/>
        <c:axId val="0"/>
      </c:bar3DChart>
      <c:catAx>
        <c:axId val="111329664"/>
        <c:scaling>
          <c:orientation val="minMax"/>
        </c:scaling>
        <c:delete val="0"/>
        <c:axPos val="b"/>
        <c:majorTickMark val="out"/>
        <c:minorTickMark val="none"/>
        <c:tickLblPos val="nextTo"/>
        <c:crossAx val="111331200"/>
        <c:crosses val="autoZero"/>
        <c:auto val="1"/>
        <c:lblAlgn val="ctr"/>
        <c:lblOffset val="100"/>
        <c:noMultiLvlLbl val="0"/>
      </c:catAx>
      <c:valAx>
        <c:axId val="111331200"/>
        <c:scaling>
          <c:orientation val="minMax"/>
        </c:scaling>
        <c:delete val="0"/>
        <c:axPos val="l"/>
        <c:majorGridlines/>
        <c:numFmt formatCode="#,##0\ &quot;€&quot;" sourceLinked="1"/>
        <c:majorTickMark val="out"/>
        <c:minorTickMark val="none"/>
        <c:tickLblPos val="nextTo"/>
        <c:crossAx val="111329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379095</xdr:colOff>
      <xdr:row>3</xdr:row>
      <xdr:rowOff>60960</xdr:rowOff>
    </xdr:from>
    <xdr:to>
      <xdr:col>11</xdr:col>
      <xdr:colOff>342900</xdr:colOff>
      <xdr:row>25</xdr:row>
      <xdr:rowOff>76200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271939</xdr:colOff>
      <xdr:row>7</xdr:row>
      <xdr:rowOff>101917</xdr:rowOff>
    </xdr:from>
    <xdr:to>
      <xdr:col>15</xdr:col>
      <xdr:colOff>731043</xdr:colOff>
      <xdr:row>40</xdr:row>
      <xdr:rowOff>101918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647701</xdr:colOff>
      <xdr:row>3</xdr:row>
      <xdr:rowOff>19050</xdr:rowOff>
    </xdr:from>
    <xdr:to>
      <xdr:col>13</xdr:col>
      <xdr:colOff>466725</xdr:colOff>
      <xdr:row>36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1</xdr:row>
      <xdr:rowOff>76200</xdr:rowOff>
    </xdr:from>
    <xdr:to>
      <xdr:col>15</xdr:col>
      <xdr:colOff>333375</xdr:colOff>
      <xdr:row>32</xdr:row>
      <xdr:rowOff>85725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1</xdr:row>
      <xdr:rowOff>161924</xdr:rowOff>
    </xdr:from>
    <xdr:to>
      <xdr:col>14</xdr:col>
      <xdr:colOff>361950</xdr:colOff>
      <xdr:row>31</xdr:row>
      <xdr:rowOff>114299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76198</xdr:colOff>
      <xdr:row>0</xdr:row>
      <xdr:rowOff>123824</xdr:rowOff>
    </xdr:from>
    <xdr:to>
      <xdr:col>20</xdr:col>
      <xdr:colOff>285749</xdr:colOff>
      <xdr:row>44</xdr:row>
      <xdr:rowOff>104775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152400</xdr:rowOff>
    </xdr:from>
    <xdr:to>
      <xdr:col>17</xdr:col>
      <xdr:colOff>571499</xdr:colOff>
      <xdr:row>35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0</xdr:row>
      <xdr:rowOff>133350</xdr:rowOff>
    </xdr:from>
    <xdr:to>
      <xdr:col>12</xdr:col>
      <xdr:colOff>219075</xdr:colOff>
      <xdr:row>17</xdr:row>
      <xdr:rowOff>123825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152400</xdr:colOff>
      <xdr:row>19</xdr:row>
      <xdr:rowOff>9524</xdr:rowOff>
    </xdr:from>
    <xdr:to>
      <xdr:col>12</xdr:col>
      <xdr:colOff>180975</xdr:colOff>
      <xdr:row>48</xdr:row>
      <xdr:rowOff>76200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647699</xdr:colOff>
      <xdr:row>1</xdr:row>
      <xdr:rowOff>85724</xdr:rowOff>
    </xdr:from>
    <xdr:to>
      <xdr:col>13</xdr:col>
      <xdr:colOff>314325</xdr:colOff>
      <xdr:row>36</xdr:row>
      <xdr:rowOff>85725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dré GUILLET" refreshedDate="41369.500082870371" createdVersion="3" refreshedVersion="3" minRefreshableVersion="3" recordCount="107">
  <cacheSource type="worksheet">
    <worksheetSource ref="A1:X1048576" sheet="Liste Diplomés"/>
  </cacheSource>
  <cacheFields count="24">
    <cacheField name="NOM de naissance" numFmtId="0">
      <sharedItems containsBlank="1"/>
    </cacheField>
    <cacheField name="Prénom" numFmtId="0">
      <sharedItems containsBlank="1"/>
    </cacheField>
    <cacheField name="Promotion" numFmtId="0">
      <sharedItems containsString="0" containsBlank="1" containsNumber="1" containsInteger="1" minValue="2011" maxValue="2012" count="3">
        <n v="2012"/>
        <m/>
        <n v="2011" u="1"/>
      </sharedItems>
    </cacheField>
    <cacheField name="Filière" numFmtId="0">
      <sharedItems containsBlank="1" count="14">
        <s v="3F3"/>
        <s v="3F2"/>
        <s v="3F1"/>
        <s v="3F4"/>
        <s v="3F5"/>
        <s v="3F6"/>
        <m/>
        <s v="F4" u="1"/>
        <s v="F6" u="1"/>
        <s v="3 f3" u="1"/>
        <s v="F1" u="1"/>
        <s v="F3" u="1"/>
        <s v="F5" u="1"/>
        <s v="F2" u="1"/>
      </sharedItems>
    </cacheField>
    <cacheField name="Tel perso" numFmtId="0">
      <sharedItems containsBlank="1"/>
    </cacheField>
    <cacheField name="Mail perso" numFmtId="0">
      <sharedItems containsBlank="1"/>
    </cacheField>
    <cacheField name="ENTREPRISE STAGE" numFmtId="0">
      <sharedItems containsBlank="1"/>
    </cacheField>
    <cacheField name="Ville Entreprise Stage" numFmtId="0">
      <sharedItems containsBlank="1"/>
    </cacheField>
    <cacheField name="ENTREPRISE EMBAUCHE" numFmtId="0">
      <sharedItems containsBlank="1"/>
    </cacheField>
    <cacheField name="Ville Entreprise Embauche" numFmtId="0">
      <sharedItems containsBlank="1"/>
    </cacheField>
    <cacheField name="Ind Stage" numFmtId="0">
      <sharedItems containsString="0" containsBlank="1" containsNumber="1" containsInteger="1" minValue="0" maxValue="3" count="5">
        <m/>
        <n v="1"/>
        <n v="3"/>
        <n v="2"/>
        <n v="0" u="1"/>
      </sharedItems>
    </cacheField>
    <cacheField name="Taille d'entreprise" numFmtId="0">
      <sharedItems containsBlank="1" containsMixedTypes="1" containsNumber="1" containsInteger="1" minValue="1" maxValue="9" count="11">
        <e v="#N/A"/>
        <n v="3"/>
        <n v="1"/>
        <n v="9"/>
        <n v="4"/>
        <n v="6"/>
        <n v="5"/>
        <n v="2"/>
        <n v="8"/>
        <n v="7"/>
        <m/>
      </sharedItems>
    </cacheField>
    <cacheField name="Région" numFmtId="0">
      <sharedItems containsBlank="1" containsMixedTypes="1" containsNumber="1" containsInteger="1" minValue="38" maxValue="38" count="12">
        <m/>
        <s v="ILE DE FRANCE"/>
        <s v="AUVERGNE"/>
        <s v="BOURGOGNE"/>
        <s v="PROVENCE-COTE D'AZUR"/>
        <s v="RHONE ALPES"/>
        <s v="MIDI PYRENEES"/>
        <s v="ETRANGER"/>
        <s v="LANGUEDOC ROUSSILLON"/>
        <s v="LIMOUSIN"/>
        <s v="AQUITAINE"/>
        <n v="38" u="1"/>
      </sharedItems>
    </cacheField>
    <cacheField name="Secteur Activités" numFmtId="0">
      <sharedItems containsBlank="1" containsMixedTypes="1" containsNumber="1" containsInteger="1" minValue="0" maxValue="0" count="10">
        <e v="#N/A"/>
        <s v="Technologie de l'information - Conseil"/>
        <s v="Technologie de l'information - SSII"/>
        <s v="Sans emploi"/>
        <s v="Enseignement/recherche"/>
        <s v="Autres"/>
        <s v="Industrie automobile, aéronautique, navale, ferroviaire"/>
        <s v="Technologie de l'information - Editeur Logiciel"/>
        <m/>
        <n v="0" u="1"/>
      </sharedItems>
    </cacheField>
    <cacheField name="Fonction dans l'entreprise" numFmtId="0">
      <sharedItems containsBlank="1" count="41">
        <m/>
        <s v="Non précisé"/>
        <s v="Ingénieur Etudes et Développement"/>
        <s v="Sans emploi"/>
        <s v="Doctorant"/>
        <s v="Ingénieur de recherche"/>
        <s v="Consultant Junior"/>
        <s v="Thèse CIFRE"/>
        <s v="Poursuite d'études"/>
        <s v="Assistant Systèmes d'Information"/>
        <s v="Analyste Fonctionnel"/>
        <s v="Ingénieur support"/>
        <s v="Ingénieur de production et d'exploitation"/>
        <s v="Ingénieur logiciel"/>
        <s v="Ingénieur Réseau"/>
        <s v="Ingénieur décisionnel" u="1"/>
        <s v="ingenieur de recherche" u="1"/>
        <s v="ingénieur informatique" u="1"/>
        <s v="poursuite etudes" u="1"/>
        <s v="Chef de projet" u="1"/>
        <s v="Consultant Junior BI" u="1"/>
        <s v="Ingénieur BI" u="1"/>
        <s v="software developer" u="1"/>
        <s v="Guest Researcher" u="1"/>
        <s v="Ingénieur Developpement" u="1"/>
        <s v="Ingénieur développement" u="1"/>
        <s v="Ingénieur Système" u="1"/>
        <s v="consultant  junior BI " u="1"/>
        <s v="Ingénieur de production et exploitation des systèmes" u="1"/>
        <s v="analyste développeur" u="1"/>
        <s v="Junior software engineer" u="1"/>
        <s v="Ingénieur d'etudes" u="1"/>
        <s v="Ingénieur en système d'Information" u="1"/>
        <s v="consultant" u="1"/>
        <s v="Ingénieur Télécoms" u="1"/>
        <s v="Developpeur JAVA/J2EE" u="1"/>
        <s v="Ingénieur d'études et développement" u="1"/>
        <s v="Ingénieur Qualité" u="1"/>
        <s v="Ingénieur en Technologie de l'Information" u="1"/>
        <s v="Consultante décisionnelle" u="1"/>
        <s v="Expert technique" u="1"/>
      </sharedItems>
    </cacheField>
    <cacheField name="Tel pro" numFmtId="0">
      <sharedItems containsNonDate="0" containsString="0" containsBlank="1"/>
    </cacheField>
    <cacheField name="Mail pro" numFmtId="0">
      <sharedItems containsBlank="1"/>
    </cacheField>
    <cacheField name="Salaire annuel brut (€)" numFmtId="3">
      <sharedItems containsString="0" containsBlank="1" containsNumber="1" minValue="9173.6105760000009" maxValue="40008.799999999996"/>
    </cacheField>
    <cacheField name="dont Primes" numFmtId="3">
      <sharedItems containsBlank="1" containsMixedTypes="1" containsNumber="1" containsInteger="1" minValue="1000" maxValue="2769"/>
    </cacheField>
    <cacheField name="Fourchette Salaire" numFmtId="3">
      <sharedItems containsBlank="1" count="7">
        <m/>
        <s v="entre 30 et 35 k€"/>
        <s v="entre 25 et 30 k€"/>
        <s v="entre 20 et 25 k€"/>
        <s v="entre 35 et 40 k€"/>
        <s v="&lt; 20 k€"/>
        <s v="&gt; 40 k€"/>
      </sharedItems>
    </cacheField>
    <cacheField name="Type de contrat" numFmtId="0">
      <sharedItems containsBlank="1" count="9">
        <m/>
        <s v="CDI"/>
        <s v="Sans emploi"/>
        <s v="CDD"/>
        <s v="Thèse"/>
        <s v="Etudes"/>
        <s v="Sans emploi volontaire"/>
        <s v="Année sabatique" u="1"/>
        <s v="Année sabatique!!!" u="1"/>
      </sharedItems>
    </cacheField>
    <cacheField name="Date début" numFmtId="0">
      <sharedItems containsDate="1" containsBlank="1" containsMixedTypes="1" minDate="2012-01-02T00:00:00" maxDate="2013-10-02T00:00:00"/>
    </cacheField>
    <cacheField name="Délai" numFmtId="0">
      <sharedItems containsBlank="1" count="18">
        <m/>
        <s v="Sortie Ecole"/>
        <s v="Sans emploi"/>
        <s v="entre 3 et 6 mois"/>
        <s v="entre 1 et 3 mois"/>
        <s v="&lt; 1 mois"/>
        <s v="&gt; 6 mois"/>
        <s v="de 4 à 5 mois" u="1"/>
        <s v="&gt; 3mois" u="1"/>
        <s v="de 3 à 4 mois" u="1"/>
        <s v="&gt; 3 mois" u="1"/>
        <s v="&lt; 2 mois" u="1"/>
        <s v="&lt; 3 mois" u="1"/>
        <s v="de 2 à 3 mois" u="1"/>
        <s v="sortie école" u="1"/>
        <s v="de 5 à 6 mois" u="1"/>
        <s v="Sans emploi volontaire" u="1"/>
        <s v="de 1 à 2 mois" u="1"/>
      </sharedItems>
    </cacheField>
    <cacheField name="Durée CDD (mois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ndré GUILLET" refreshedDate="41369.500084143518" createdVersion="3" refreshedVersion="3" recordCount="107">
  <cacheSource type="worksheet">
    <worksheetSource ref="A1:X65323" sheet="Liste Diplomés"/>
  </cacheSource>
  <cacheFields count="24">
    <cacheField name="NOM de naissance" numFmtId="0">
      <sharedItems containsBlank="1"/>
    </cacheField>
    <cacheField name="Prénom" numFmtId="0">
      <sharedItems containsBlank="1"/>
    </cacheField>
    <cacheField name="Promotion" numFmtId="0">
      <sharedItems containsString="0" containsBlank="1" containsNumber="1" containsInteger="1" minValue="2010" maxValue="2012" count="4">
        <n v="2012"/>
        <m/>
        <n v="2011" u="1"/>
        <n v="2010" u="1"/>
      </sharedItems>
    </cacheField>
    <cacheField name="Filière" numFmtId="0">
      <sharedItems containsBlank="1"/>
    </cacheField>
    <cacheField name="Tel perso" numFmtId="0">
      <sharedItems containsBlank="1"/>
    </cacheField>
    <cacheField name="Mail perso" numFmtId="0">
      <sharedItems containsBlank="1"/>
    </cacheField>
    <cacheField name="ENTREPRISE STAGE" numFmtId="0">
      <sharedItems containsBlank="1"/>
    </cacheField>
    <cacheField name="Ville Entreprise Stage" numFmtId="0">
      <sharedItems containsBlank="1"/>
    </cacheField>
    <cacheField name="ENTREPRISE EMBAUCHE" numFmtId="0">
      <sharedItems containsBlank="1"/>
    </cacheField>
    <cacheField name="Ville Entreprise Embauche" numFmtId="0">
      <sharedItems containsBlank="1"/>
    </cacheField>
    <cacheField name="Ind Stage" numFmtId="0">
      <sharedItems containsString="0" containsBlank="1" containsNumber="1" containsInteger="1" minValue="1" maxValue="3"/>
    </cacheField>
    <cacheField name="Taille d'entreprise" numFmtId="0">
      <sharedItems containsBlank="1" containsMixedTypes="1" containsNumber="1" containsInteger="1" minValue="1" maxValue="9"/>
    </cacheField>
    <cacheField name="Région" numFmtId="0">
      <sharedItems containsBlank="1"/>
    </cacheField>
    <cacheField name="Secteur Activités" numFmtId="0">
      <sharedItems containsBlank="1" containsMixedTypes="1" containsNumber="1" containsInteger="1" minValue="0" maxValue="0" count="10">
        <e v="#N/A"/>
        <s v="Technologie de l'information - Conseil"/>
        <s v="Technologie de l'information - SSII"/>
        <s v="Sans emploi"/>
        <s v="Enseignement/recherche"/>
        <s v="Autres"/>
        <s v="Industrie automobile, aéronautique, navale, ferroviaire"/>
        <s v="Technologie de l'information - Editeur Logiciel"/>
        <m/>
        <n v="0" u="1"/>
      </sharedItems>
    </cacheField>
    <cacheField name="Fonction dans l'entreprise" numFmtId="0">
      <sharedItems containsBlank="1"/>
    </cacheField>
    <cacheField name="Tel pro" numFmtId="0">
      <sharedItems containsNonDate="0" containsString="0" containsBlank="1"/>
    </cacheField>
    <cacheField name="Mail pro" numFmtId="0">
      <sharedItems containsBlank="1"/>
    </cacheField>
    <cacheField name="Salaire annuel brut (€)" numFmtId="3">
      <sharedItems containsString="0" containsBlank="1" containsNumber="1" minValue="9173.6105760000009" maxValue="40008.799999999996"/>
    </cacheField>
    <cacheField name="dont Primes" numFmtId="3">
      <sharedItems containsBlank="1" containsMixedTypes="1" containsNumber="1" containsInteger="1" minValue="1000" maxValue="2769"/>
    </cacheField>
    <cacheField name="Fourchette Salaire" numFmtId="3">
      <sharedItems containsBlank="1"/>
    </cacheField>
    <cacheField name="Type de contrat" numFmtId="0">
      <sharedItems containsBlank="1" count="13">
        <m/>
        <s v="CDI"/>
        <s v="Sans emploi"/>
        <s v="CDD"/>
        <s v="Thèse"/>
        <s v="Etudes"/>
        <s v="Sans emploi volontaire"/>
        <s v="Année sabatique" u="1"/>
        <s v="VIE" u="1"/>
        <s v="Année sabatique!!!" u="1"/>
        <s v=" CDI" u="1"/>
        <s v="CDD " u="1"/>
        <s v="CDI " u="1"/>
      </sharedItems>
    </cacheField>
    <cacheField name="Date début" numFmtId="0">
      <sharedItems containsDate="1" containsBlank="1" containsMixedTypes="1" minDate="2012-01-02T00:00:00" maxDate="2013-10-02T00:00:00"/>
    </cacheField>
    <cacheField name="Délai" numFmtId="0">
      <sharedItems containsBlank="1"/>
    </cacheField>
    <cacheField name="Durée CDD (mois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7">
  <r>
    <s v="ADANFARI"/>
    <s v="Kanza"/>
    <x v="0"/>
    <x v="0"/>
    <s v="06 51 92 16 27"/>
    <m/>
    <s v="France TELECOM"/>
    <s v="ORLEANS Cedex 2"/>
    <m/>
    <m/>
    <x v="0"/>
    <x v="0"/>
    <x v="0"/>
    <x v="0"/>
    <x v="0"/>
    <m/>
    <m/>
    <m/>
    <m/>
    <x v="0"/>
    <x v="0"/>
    <m/>
    <x v="0"/>
    <m/>
  </r>
  <r>
    <s v="ANCELIN"/>
    <s v="Guillaume"/>
    <x v="0"/>
    <x v="0"/>
    <s v="06 29 75 66 06"/>
    <s v="ancelin.guillaume@hotmail.fr"/>
    <s v="AVANADE"/>
    <s v="CHATILLON"/>
    <s v="AVANADE"/>
    <s v="CHATILLON"/>
    <x v="1"/>
    <x v="1"/>
    <x v="1"/>
    <x v="1"/>
    <x v="1"/>
    <m/>
    <m/>
    <n v="35000"/>
    <m/>
    <x v="1"/>
    <x v="1"/>
    <d v="2012-10-01T00:00:00"/>
    <x v="1"/>
    <m/>
  </r>
  <r>
    <s v="ARIBA"/>
    <s v="Samia"/>
    <x v="0"/>
    <x v="0"/>
    <s v="06 44 10 17 30"/>
    <s v="samia.ariba@gmail.com"/>
    <s v="LOGICA"/>
    <s v="CLERMONT FERRAND"/>
    <s v="LOGICA"/>
    <s v="CLERMONT FERRAND"/>
    <x v="1"/>
    <x v="2"/>
    <x v="2"/>
    <x v="2"/>
    <x v="2"/>
    <m/>
    <m/>
    <n v="28812"/>
    <m/>
    <x v="2"/>
    <x v="1"/>
    <d v="2012-10-01T00:00:00"/>
    <x v="1"/>
    <m/>
  </r>
  <r>
    <s v="ARNAL "/>
    <s v="Simon"/>
    <x v="0"/>
    <x v="1"/>
    <m/>
    <m/>
    <s v="ALMERYS "/>
    <s v="CLERMONT FERRAND"/>
    <m/>
    <m/>
    <x v="0"/>
    <x v="0"/>
    <x v="0"/>
    <x v="0"/>
    <x v="0"/>
    <m/>
    <m/>
    <m/>
    <m/>
    <x v="0"/>
    <x v="0"/>
    <m/>
    <x v="0"/>
    <m/>
  </r>
  <r>
    <s v="AUBERT"/>
    <s v="Sylvain"/>
    <x v="0"/>
    <x v="2"/>
    <s v="06 76 43 19 87"/>
    <s v="aubert.sylv@gmail.com"/>
    <s v="MICHELIN"/>
    <s v="CLERMONT FERRAND "/>
    <s v="SANS EMPLOI"/>
    <m/>
    <x v="2"/>
    <x v="3"/>
    <x v="0"/>
    <x v="3"/>
    <x v="3"/>
    <m/>
    <m/>
    <m/>
    <m/>
    <x v="0"/>
    <x v="2"/>
    <m/>
    <x v="2"/>
    <m/>
  </r>
  <r>
    <s v="AZEVEDO "/>
    <s v="Michaël"/>
    <x v="0"/>
    <x v="2"/>
    <s v="06 47 47 70 62"/>
    <m/>
    <s v="PRYNEL"/>
    <s v="CORPEAU"/>
    <s v="PRYNEL"/>
    <s v="CORPEAU"/>
    <x v="1"/>
    <x v="4"/>
    <x v="3"/>
    <x v="1"/>
    <x v="1"/>
    <m/>
    <m/>
    <n v="25200"/>
    <m/>
    <x v="2"/>
    <x v="1"/>
    <d v="2013-01-01T00:00:00"/>
    <x v="3"/>
    <m/>
  </r>
  <r>
    <s v="BEITONE "/>
    <s v="Clément"/>
    <x v="0"/>
    <x v="2"/>
    <s v="06 80 62 35 40"/>
    <s v="cbeitone@gmail.com"/>
    <s v="PRYNEL"/>
    <s v="CORPEAU"/>
    <s v="INSTITUT PASCAL"/>
    <s v="AUBIERE"/>
    <x v="3"/>
    <x v="5"/>
    <x v="2"/>
    <x v="4"/>
    <x v="4"/>
    <m/>
    <m/>
    <n v="24000"/>
    <m/>
    <x v="3"/>
    <x v="3"/>
    <d v="2012-10-01T00:00:00"/>
    <x v="1"/>
    <s v="3 ANS"/>
  </r>
  <r>
    <s v="BELLARD"/>
    <s v="Florent"/>
    <x v="0"/>
    <x v="2"/>
    <s v="06 88 62 13 53"/>
    <s v="florentbellard@gmail.com"/>
    <s v="MBDA Bourges "/>
    <s v="BOURGES cedex"/>
    <s v="IRSTEA"/>
    <s v="AUBIERE"/>
    <x v="3"/>
    <x v="6"/>
    <x v="2"/>
    <x v="4"/>
    <x v="5"/>
    <m/>
    <m/>
    <n v="28200"/>
    <m/>
    <x v="2"/>
    <x v="3"/>
    <d v="2012-10-01T00:00:00"/>
    <x v="1"/>
    <m/>
  </r>
  <r>
    <s v="BENSASSI NOUR"/>
    <s v="Younes"/>
    <x v="0"/>
    <x v="0"/>
    <s v="06 98 79 03 27"/>
    <s v="bensassi.younes@gmail.com"/>
    <s v="POLARYS"/>
    <s v="COLOMBES"/>
    <s v="IPSOS OPERATIONS"/>
    <s v="PARIS"/>
    <x v="3"/>
    <x v="2"/>
    <x v="1"/>
    <x v="5"/>
    <x v="6"/>
    <m/>
    <m/>
    <n v="36000"/>
    <m/>
    <x v="4"/>
    <x v="1"/>
    <d v="2012-11-19T00:00:00"/>
    <x v="4"/>
    <m/>
  </r>
  <r>
    <s v="BERNARD"/>
    <s v="Guillaume"/>
    <x v="0"/>
    <x v="1"/>
    <s v="06 47 88 94 78"/>
    <s v="guill.bernard1@gmail.com"/>
    <s v="AJILON IT CONSULTING"/>
    <s v="CLERMONT FERRAND"/>
    <s v="AJILON IT CONSULTING"/>
    <s v="CLERMONT FERRAND"/>
    <x v="1"/>
    <x v="7"/>
    <x v="2"/>
    <x v="2"/>
    <x v="2"/>
    <m/>
    <m/>
    <n v="29040"/>
    <m/>
    <x v="2"/>
    <x v="1"/>
    <d v="2012-09-01T00:00:00"/>
    <x v="1"/>
    <m/>
  </r>
  <r>
    <s v="BISSON"/>
    <s v="Quentin"/>
    <x v="0"/>
    <x v="3"/>
    <s v="06 76 23 64 77"/>
    <s v="quentin,bisson@solairplm,com"/>
    <s v="LABORATOIRE DE PHYSIQUE CORPUSCULAIRE équipe PCSV"/>
    <s v="AUBIERE Cedex"/>
    <s v="SOLAIR PLM"/>
    <s v="AIX EN PROVENCE"/>
    <x v="3"/>
    <x v="1"/>
    <x v="4"/>
    <x v="1"/>
    <x v="2"/>
    <m/>
    <m/>
    <n v="33000"/>
    <m/>
    <x v="1"/>
    <x v="1"/>
    <d v="2012-12-03T00:00:00"/>
    <x v="4"/>
    <m/>
  </r>
  <r>
    <s v="BLANC"/>
    <s v="Jérémy"/>
    <x v="0"/>
    <x v="1"/>
    <s v="06 74 00 88 89"/>
    <s v="jeremy.blanc.ap@gmail"/>
    <s v="SOPRA GROUP"/>
    <s v="ECULLY"/>
    <s v="SOPRA GROUP"/>
    <s v="ECULLY"/>
    <x v="1"/>
    <x v="2"/>
    <x v="5"/>
    <x v="2"/>
    <x v="2"/>
    <m/>
    <m/>
    <n v="30550"/>
    <m/>
    <x v="1"/>
    <x v="1"/>
    <d v="2012-09-03T00:00:00"/>
    <x v="1"/>
    <m/>
  </r>
  <r>
    <s v="BOMBRUN"/>
    <s v="Maxime"/>
    <x v="0"/>
    <x v="3"/>
    <s v="06 71 29 37 99"/>
    <s v="maxime.bombrun@gmail.com"/>
    <s v="Lawrence Berkeley National Laboratory"/>
    <s v="BERKELEY USA"/>
    <s v="LIMOS"/>
    <s v="AUBIERE"/>
    <x v="3"/>
    <x v="5"/>
    <x v="2"/>
    <x v="4"/>
    <x v="4"/>
    <m/>
    <m/>
    <n v="21120"/>
    <m/>
    <x v="3"/>
    <x v="4"/>
    <d v="2012-10-01T00:00:00"/>
    <x v="1"/>
    <m/>
  </r>
  <r>
    <s v="BONDOUY "/>
    <s v="Manon"/>
    <x v="0"/>
    <x v="3"/>
    <s v="07 78 25 23 91"/>
    <s v="Manon Bondouy [manon8928@hotmail.com]"/>
    <s v="AIRBUS Opérations SAS"/>
    <s v="TOULOUSE cedex 09"/>
    <s v="AIRBUS"/>
    <s v="TOULOUSE"/>
    <x v="1"/>
    <x v="2"/>
    <x v="6"/>
    <x v="6"/>
    <x v="7"/>
    <m/>
    <m/>
    <m/>
    <m/>
    <x v="0"/>
    <x v="4"/>
    <m/>
    <x v="1"/>
    <m/>
  </r>
  <r>
    <s v="BONNIER "/>
    <s v="Cédric"/>
    <x v="0"/>
    <x v="1"/>
    <s v="06 98 25 14 33"/>
    <s v="bonnier.cedric@gmail.com"/>
    <s v="Fxhome Limited"/>
    <s v="Norwich UK"/>
    <s v="Fxhome Limited"/>
    <s v="ABERDEEN"/>
    <x v="1"/>
    <x v="8"/>
    <x v="7"/>
    <x v="4"/>
    <x v="1"/>
    <m/>
    <m/>
    <n v="23531.5"/>
    <m/>
    <x v="3"/>
    <x v="3"/>
    <d v="2012-10-29T00:00:00"/>
    <x v="4"/>
    <s v="6 MOIS RENOUVELABLE"/>
  </r>
  <r>
    <s v="BOURRE "/>
    <s v="Erwan"/>
    <x v="0"/>
    <x v="4"/>
    <s v="06 25 48 03 85"/>
    <m/>
    <s v="GLASSOLUTIONS  GLASSVER"/>
    <s v="SAINT PIERRE DES ECHAUBROGNES"/>
    <s v="VIVERIS "/>
    <s v="BOULOGNE BILLANCOURT"/>
    <x v="3"/>
    <x v="7"/>
    <x v="1"/>
    <x v="2"/>
    <x v="6"/>
    <m/>
    <m/>
    <n v="36000"/>
    <m/>
    <x v="4"/>
    <x v="1"/>
    <d v="2012-10-22T00:00:00"/>
    <x v="4"/>
    <m/>
  </r>
  <r>
    <s v="BOUSSUGE"/>
    <s v="Nicolas"/>
    <x v="0"/>
    <x v="1"/>
    <s v="06 43 50 04 56"/>
    <m/>
    <s v="CIRRELT Université du Québac à Montréal"/>
    <s v="Montréal CANADA"/>
    <s v="SANS EMPLOI"/>
    <m/>
    <x v="2"/>
    <x v="3"/>
    <x v="0"/>
    <x v="3"/>
    <x v="3"/>
    <m/>
    <m/>
    <m/>
    <m/>
    <x v="0"/>
    <x v="2"/>
    <m/>
    <x v="2"/>
    <m/>
  </r>
  <r>
    <s v="BOUTTOU"/>
    <s v="Yacine"/>
    <x v="0"/>
    <x v="0"/>
    <m/>
    <m/>
    <s v="UNIVERSITE OKLAHOMA"/>
    <s v=" OKLAHOMA"/>
    <s v="UNIVERSITE OKLAHOMA"/>
    <s v=" OKLAHOMA"/>
    <x v="1"/>
    <x v="9"/>
    <x v="7"/>
    <x v="4"/>
    <x v="8"/>
    <m/>
    <m/>
    <m/>
    <m/>
    <x v="0"/>
    <x v="5"/>
    <d v="2012-10-01T00:00:00"/>
    <x v="1"/>
    <m/>
  </r>
  <r>
    <s v="BRUNEL"/>
    <s v="Tristan"/>
    <x v="0"/>
    <x v="1"/>
    <s v="06 36 12 96 56"/>
    <m/>
    <s v="LOGICA  IT Services France SAS"/>
    <s v="LYON CEDEX 9"/>
    <s v="LOGICA  IT Services France SAS"/>
    <s v="LYON "/>
    <x v="1"/>
    <x v="2"/>
    <x v="5"/>
    <x v="2"/>
    <x v="9"/>
    <m/>
    <s v="tristan.brunel@logica.com"/>
    <n v="29500"/>
    <m/>
    <x v="2"/>
    <x v="1"/>
    <d v="2012-10-01T00:00:00"/>
    <x v="1"/>
    <m/>
  </r>
  <r>
    <s v="BRUNOT"/>
    <s v="Mathieu"/>
    <x v="0"/>
    <x v="0"/>
    <s v="06 68 56 05 89"/>
    <s v="mb.mathieu.brunot@gmail.com"/>
    <s v="LOGICA"/>
    <s v="CLERMONT FERRAND"/>
    <s v="LOGICA"/>
    <s v="CLERMONT FERRAND"/>
    <x v="1"/>
    <x v="2"/>
    <x v="2"/>
    <x v="2"/>
    <x v="2"/>
    <m/>
    <m/>
    <n v="29100"/>
    <m/>
    <x v="2"/>
    <x v="1"/>
    <d v="2012-09-26T00:00:00"/>
    <x v="1"/>
    <m/>
  </r>
  <r>
    <s v="CARO"/>
    <s v="Florian"/>
    <x v="0"/>
    <x v="0"/>
    <s v="07 77 80 75 54"/>
    <s v="flocaro@gmail.com"/>
    <s v="POLARYS"/>
    <s v="COLOMBES"/>
    <s v="POLARYS"/>
    <s v="COLOMBES"/>
    <x v="1"/>
    <x v="1"/>
    <x v="1"/>
    <x v="1"/>
    <x v="6"/>
    <m/>
    <m/>
    <n v="34000"/>
    <m/>
    <x v="1"/>
    <x v="1"/>
    <d v="2012-10-01T00:00:00"/>
    <x v="1"/>
    <m/>
  </r>
  <r>
    <s v="CARRIER"/>
    <s v="Marion"/>
    <x v="0"/>
    <x v="1"/>
    <s v="06 49 68 26 21"/>
    <s v="marion.carrier@gmail.com"/>
    <s v="Centrale recherche SA"/>
    <s v="CHATENAY MALABRY"/>
    <s v="Centrale recherche SA"/>
    <s v="CHATENAY MALABRY"/>
    <x v="1"/>
    <x v="5"/>
    <x v="1"/>
    <x v="4"/>
    <x v="4"/>
    <m/>
    <m/>
    <n v="24000"/>
    <m/>
    <x v="3"/>
    <x v="3"/>
    <d v="2012-10-15T00:00:00"/>
    <x v="5"/>
    <s v="3 ANS"/>
  </r>
  <r>
    <s v="COULOIGNER"/>
    <s v="Thomas"/>
    <x v="0"/>
    <x v="0"/>
    <s v="06 72 18 73 08"/>
    <s v="tcouloignier@free.fr"/>
    <s v="AKKA Technologies"/>
    <s v="TOULOUSE CEDEX 01"/>
    <s v="AKKA Technologies"/>
    <s v="TOULOUSE"/>
    <x v="1"/>
    <x v="2"/>
    <x v="6"/>
    <x v="1"/>
    <x v="10"/>
    <m/>
    <m/>
    <n v="31000"/>
    <m/>
    <x v="1"/>
    <x v="1"/>
    <d v="2012-10-15T00:00:00"/>
    <x v="5"/>
    <m/>
  </r>
  <r>
    <s v="CROMBEZ "/>
    <s v="Loïc"/>
    <x v="0"/>
    <x v="1"/>
    <s v="06 33 03 40 49"/>
    <s v="crombezloic@gmail.com"/>
    <s v="SOPRA GROUP"/>
    <s v="ANNECY LE VIEUX Cedex"/>
    <s v="SOPRA banking software"/>
    <s v="ANNECY LE VIEUX"/>
    <x v="1"/>
    <x v="2"/>
    <x v="5"/>
    <x v="2"/>
    <x v="11"/>
    <m/>
    <m/>
    <n v="30000"/>
    <m/>
    <x v="1"/>
    <x v="1"/>
    <d v="2012-09-01T00:00:00"/>
    <x v="1"/>
    <m/>
  </r>
  <r>
    <s v="DABARD"/>
    <s v="Nicolas"/>
    <x v="0"/>
    <x v="0"/>
    <s v="06 28 05 57 51"/>
    <s v="nicolas.dabard@hotmail.com"/>
    <s v="SOPRA GROUP"/>
    <s v="LA DEFENSE CEDEX"/>
    <s v="SOPRA banking software"/>
    <s v="ANNECY LE VIEUX"/>
    <x v="1"/>
    <x v="2"/>
    <x v="5"/>
    <x v="2"/>
    <x v="6"/>
    <m/>
    <m/>
    <n v="29900"/>
    <m/>
    <x v="2"/>
    <x v="1"/>
    <d v="2012-09-03T00:00:00"/>
    <x v="1"/>
    <m/>
  </r>
  <r>
    <s v="DE BOUCHARD"/>
    <s v="Armand"/>
    <x v="0"/>
    <x v="0"/>
    <s v="06 68 53 74 88"/>
    <s v="ar.debouchard@gmail.com"/>
    <s v="SOPRA GROUP"/>
    <s v="AUBIERE"/>
    <s v="SOPRA GROUP"/>
    <s v="AUBIERE"/>
    <x v="1"/>
    <x v="2"/>
    <x v="2"/>
    <x v="2"/>
    <x v="6"/>
    <m/>
    <m/>
    <n v="30500"/>
    <m/>
    <x v="1"/>
    <x v="1"/>
    <d v="2012-09-03T00:00:00"/>
    <x v="1"/>
    <m/>
  </r>
  <r>
    <s v="DE RIBET"/>
    <s v="Clément"/>
    <x v="0"/>
    <x v="3"/>
    <s v="06 77 55 96 99"/>
    <s v="deribet@gmail.com"/>
    <s v="SOGETI HIGH TECH"/>
    <s v="BLAGNAC"/>
    <s v="SOGETI HIGH TECH"/>
    <s v="BLAGNAC"/>
    <x v="1"/>
    <x v="2"/>
    <x v="6"/>
    <x v="2"/>
    <x v="12"/>
    <m/>
    <m/>
    <n v="30500"/>
    <m/>
    <x v="1"/>
    <x v="1"/>
    <d v="2012-09-10T00:00:00"/>
    <x v="1"/>
    <m/>
  </r>
  <r>
    <s v="DHENRY"/>
    <s v="Aurélie"/>
    <x v="0"/>
    <x v="1"/>
    <s v="07 86 42 24 77"/>
    <s v="aurelie.dhenry@gmail.com"/>
    <s v="LOGICA"/>
    <s v="CLERMONT FERRAND"/>
    <s v="SOPRA GROUP"/>
    <s v="AUBIERE"/>
    <x v="3"/>
    <x v="2"/>
    <x v="2"/>
    <x v="2"/>
    <x v="6"/>
    <m/>
    <m/>
    <n v="30500"/>
    <m/>
    <x v="1"/>
    <x v="1"/>
    <d v="2012-10-01T00:00:00"/>
    <x v="1"/>
    <m/>
  </r>
  <r>
    <s v="DUBUJET "/>
    <s v="Rémi"/>
    <x v="0"/>
    <x v="1"/>
    <s v="06 32 01 53 99"/>
    <m/>
    <s v="INRIA Unité/Projet VisAGeS"/>
    <s v="RENNES Cedex"/>
    <m/>
    <m/>
    <x v="0"/>
    <x v="0"/>
    <x v="0"/>
    <x v="0"/>
    <x v="0"/>
    <m/>
    <m/>
    <m/>
    <m/>
    <x v="0"/>
    <x v="0"/>
    <m/>
    <x v="0"/>
    <m/>
  </r>
  <r>
    <s v="DURAND"/>
    <s v="William"/>
    <x v="0"/>
    <x v="1"/>
    <s v="06 88 60 29 72"/>
    <s v="william.durand1@gmail.com"/>
    <s v="Nelmio AG"/>
    <s v="Zürich Switzerland"/>
    <s v="MICHELIN+ LIMOS"/>
    <s v="CLERMONT FERRAND"/>
    <x v="3"/>
    <x v="2"/>
    <x v="2"/>
    <x v="6"/>
    <x v="7"/>
    <m/>
    <m/>
    <n v="30563"/>
    <m/>
    <x v="1"/>
    <x v="3"/>
    <d v="2012-11-15T00:00:00"/>
    <x v="4"/>
    <s v="3 ANS"/>
  </r>
  <r>
    <s v="EL BRINI"/>
    <s v="Mohamed"/>
    <x v="0"/>
    <x v="2"/>
    <s v="06 29 96 47 17"/>
    <m/>
    <s v="CIPAM"/>
    <s v="CLERMONT FERRAND"/>
    <m/>
    <m/>
    <x v="0"/>
    <x v="0"/>
    <x v="0"/>
    <x v="0"/>
    <x v="0"/>
    <m/>
    <m/>
    <m/>
    <m/>
    <x v="0"/>
    <x v="0"/>
    <m/>
    <x v="0"/>
    <m/>
  </r>
  <r>
    <s v="EL KHAIRI"/>
    <s v="Youssef"/>
    <x v="0"/>
    <x v="0"/>
    <s v="06 19 86 43 83"/>
    <s v="youssef,elkahairi@gmail,com"/>
    <s v="ATOS INTEGRATION"/>
    <s v="VILLEURBANNE"/>
    <s v="EFRONTECH"/>
    <s v="PARIS"/>
    <x v="3"/>
    <x v="1"/>
    <x v="1"/>
    <x v="1"/>
    <x v="6"/>
    <m/>
    <m/>
    <n v="37000"/>
    <m/>
    <x v="4"/>
    <x v="1"/>
    <d v="2012-10-01T00:00:00"/>
    <x v="1"/>
    <m/>
  </r>
  <r>
    <s v="ENDELIN "/>
    <s v="Romain"/>
    <x v="0"/>
    <x v="5"/>
    <s v="06 19 78 52 05"/>
    <s v="romain.endelin@gmail.com"/>
    <s v="CNRS"/>
    <s v="PARIS   Cedex 16"/>
    <s v="CNRS laboratoire IPAL"/>
    <s v="MONTPELLIER"/>
    <x v="1"/>
    <x v="5"/>
    <x v="8"/>
    <x v="4"/>
    <x v="4"/>
    <m/>
    <m/>
    <n v="16800"/>
    <m/>
    <x v="5"/>
    <x v="3"/>
    <d v="2012-11-01T00:00:00"/>
    <x v="1"/>
    <s v="3 ANS"/>
  </r>
  <r>
    <s v="ESCOURBIAC "/>
    <s v="Maxime"/>
    <x v="0"/>
    <x v="1"/>
    <s v="06 26 24 60 61"/>
    <m/>
    <s v="MICHELIN"/>
    <s v="CLERMONT FERRAND CEDEX 9"/>
    <s v="INTELLIXIR"/>
    <s v="CLERMONT FERRAND"/>
    <x v="3"/>
    <x v="6"/>
    <x v="2"/>
    <x v="1"/>
    <x v="13"/>
    <m/>
    <m/>
    <n v="37000"/>
    <m/>
    <x v="4"/>
    <x v="1"/>
    <d v="2012-10-01T00:00:00"/>
    <x v="1"/>
    <m/>
  </r>
  <r>
    <s v="FARDEL"/>
    <s v="Armel"/>
    <x v="0"/>
    <x v="4"/>
    <s v="06 43 50 17 95 "/>
    <s v="armellarme@gmail,com"/>
    <s v="OMWAVE"/>
    <s v="MONTROUGE"/>
    <s v="OMWAVE"/>
    <s v="MONTROUGE"/>
    <x v="1"/>
    <x v="6"/>
    <x v="1"/>
    <x v="1"/>
    <x v="2"/>
    <m/>
    <m/>
    <n v="30000"/>
    <m/>
    <x v="1"/>
    <x v="1"/>
    <d v="2012-10-01T00:00:00"/>
    <x v="1"/>
    <m/>
  </r>
  <r>
    <s v="FERAUD "/>
    <s v="Olivier"/>
    <x v="0"/>
    <x v="2"/>
    <m/>
    <s v="olivier.feraud@hotmail.fr"/>
    <s v="PROPHESSI"/>
    <s v="ARCUEIL"/>
    <s v="PROPHESSI"/>
    <s v="ARCUEIL"/>
    <x v="1"/>
    <x v="4"/>
    <x v="1"/>
    <x v="2"/>
    <x v="6"/>
    <m/>
    <m/>
    <n v="30000"/>
    <m/>
    <x v="1"/>
    <x v="1"/>
    <d v="2012-08-04T00:00:00"/>
    <x v="1"/>
    <m/>
  </r>
  <r>
    <s v="FERNANDES"/>
    <s v="Sylvestre"/>
    <x v="0"/>
    <x v="1"/>
    <s v="06 24 25 02 44"/>
    <s v="sylvestre77@hotmail.fr"/>
    <s v="SOPRA GROUP"/>
    <s v="ECULLY"/>
    <s v="SOPRA GROUP"/>
    <s v="ECULLY"/>
    <x v="1"/>
    <x v="2"/>
    <x v="5"/>
    <x v="2"/>
    <x v="2"/>
    <m/>
    <m/>
    <n v="30550"/>
    <m/>
    <x v="1"/>
    <x v="1"/>
    <d v="2012-09-29T00:00:00"/>
    <x v="1"/>
    <m/>
  </r>
  <r>
    <s v="FERROUILLAT "/>
    <s v="Pauline"/>
    <x v="0"/>
    <x v="3"/>
    <s v="06 33 12 75 10"/>
    <s v="pauline.ferrouillat@gmail.com"/>
    <s v="CEDRAT S.A."/>
    <s v="MEYLAN"/>
    <s v="CEDRAT S.A."/>
    <s v="MEYLAN"/>
    <x v="1"/>
    <x v="1"/>
    <x v="5"/>
    <x v="5"/>
    <x v="4"/>
    <m/>
    <m/>
    <n v="25200"/>
    <m/>
    <x v="2"/>
    <x v="3"/>
    <d v="2012-10-15T00:00:00"/>
    <x v="5"/>
    <s v="3 ANS"/>
  </r>
  <r>
    <s v="FOUQUEMBERG"/>
    <s v="Maxime"/>
    <x v="0"/>
    <x v="0"/>
    <m/>
    <s v="max.fouquembert@gmail.com"/>
    <s v="MICHELIN"/>
    <s v="CLERMONT FERRAND"/>
    <s v="MICHELIN"/>
    <s v="CLERMONT FERRAND"/>
    <x v="1"/>
    <x v="2"/>
    <x v="2"/>
    <x v="6"/>
    <x v="10"/>
    <m/>
    <m/>
    <n v="36000"/>
    <m/>
    <x v="4"/>
    <x v="1"/>
    <d v="2012-10-01T00:00:00"/>
    <x v="1"/>
    <m/>
  </r>
  <r>
    <s v="GALVAING"/>
    <s v="Thomas"/>
    <x v="0"/>
    <x v="2"/>
    <s v="06 42 39 75 40"/>
    <s v="thowas@hotmail.com"/>
    <s v="CERN"/>
    <s v="Genève 23 SUISSE"/>
    <s v="SOPRA GROUP"/>
    <s v="AUBIERE"/>
    <x v="3"/>
    <x v="2"/>
    <x v="2"/>
    <x v="2"/>
    <x v="6"/>
    <m/>
    <m/>
    <n v="30500"/>
    <m/>
    <x v="1"/>
    <x v="1"/>
    <d v="2012-09-24T00:00:00"/>
    <x v="1"/>
    <m/>
  </r>
  <r>
    <s v="GENTIL"/>
    <s v="Rémi"/>
    <x v="0"/>
    <x v="1"/>
    <s v="06 09 85 24 90"/>
    <s v="gentil.remi@gmail.com"/>
    <s v="CAPGEMINI"/>
    <s v="AUBIERE"/>
    <s v="HUMAN BOOSTER"/>
    <s v="CLERMONT FERRAND"/>
    <x v="3"/>
    <x v="1"/>
    <x v="2"/>
    <x v="5"/>
    <x v="6"/>
    <m/>
    <m/>
    <n v="30000"/>
    <m/>
    <x v="1"/>
    <x v="1"/>
    <d v="2012-10-01T00:00:00"/>
    <x v="1"/>
    <m/>
  </r>
  <r>
    <s v="GIEN"/>
    <s v="Nicolas"/>
    <x v="0"/>
    <x v="1"/>
    <s v="06 72 73 14 97"/>
    <m/>
    <s v="EFFIDENCE"/>
    <s v="AUBIERE"/>
    <s v="EFFIDENCE"/>
    <s v="AUBIERE"/>
    <x v="1"/>
    <x v="6"/>
    <x v="2"/>
    <x v="5"/>
    <x v="1"/>
    <m/>
    <m/>
    <n v="29000"/>
    <m/>
    <x v="2"/>
    <x v="1"/>
    <d v="2012-10-01T00:00:00"/>
    <x v="1"/>
    <m/>
  </r>
  <r>
    <s v="GROS"/>
    <s v="David"/>
    <x v="0"/>
    <x v="2"/>
    <s v="06 17 29 13 25"/>
    <m/>
    <s v="EFFIDENCE"/>
    <s v="AUBIERE"/>
    <s v="SANS EMPLOI"/>
    <m/>
    <x v="2"/>
    <x v="3"/>
    <x v="0"/>
    <x v="3"/>
    <x v="3"/>
    <m/>
    <m/>
    <m/>
    <m/>
    <x v="0"/>
    <x v="2"/>
    <m/>
    <x v="2"/>
    <m/>
  </r>
  <r>
    <s v="HAN"/>
    <s v="Yu  "/>
    <x v="0"/>
    <x v="5"/>
    <s v="06 89 45 95 92"/>
    <m/>
    <s v="LIMOS"/>
    <s v="AUBIERE"/>
    <m/>
    <m/>
    <x v="0"/>
    <x v="0"/>
    <x v="0"/>
    <x v="0"/>
    <x v="0"/>
    <m/>
    <m/>
    <m/>
    <m/>
    <x v="0"/>
    <x v="0"/>
    <m/>
    <x v="0"/>
    <m/>
  </r>
  <r>
    <s v="IMBERT"/>
    <s v="Guillaume"/>
    <x v="0"/>
    <x v="1"/>
    <s v="06 99 78 89 19"/>
    <m/>
    <s v="ALMERYS"/>
    <s v="CLERMONT FERRAND Cedex 9"/>
    <s v="Orckestra conseil"/>
    <s v="MONTREAL"/>
    <x v="3"/>
    <x v="8"/>
    <x v="7"/>
    <x v="1"/>
    <x v="2"/>
    <m/>
    <m/>
    <m/>
    <m/>
    <x v="0"/>
    <x v="1"/>
    <d v="2013-02-01T00:00:00"/>
    <x v="3"/>
    <m/>
  </r>
  <r>
    <s v="JERIDI "/>
    <s v="Asma"/>
    <x v="0"/>
    <x v="0"/>
    <s v="06 42 20 31 98"/>
    <s v="asma,jeridi@gmail,com"/>
    <s v="MICHELIN"/>
    <s v="CLERMONT FERRAND"/>
    <s v="ACCENTURE"/>
    <s v="CHATILLON"/>
    <x v="3"/>
    <x v="2"/>
    <x v="1"/>
    <x v="2"/>
    <x v="2"/>
    <m/>
    <m/>
    <n v="36000"/>
    <m/>
    <x v="4"/>
    <x v="1"/>
    <d v="2013-01-03T00:00:00"/>
    <x v="4"/>
    <m/>
  </r>
  <r>
    <s v="LA PERSONNE"/>
    <s v="Simon"/>
    <x v="0"/>
    <x v="0"/>
    <s v="06 82 78 93 75"/>
    <m/>
    <s v="QUALIAC"/>
    <s v="AURILLAC"/>
    <s v="LOGICA"/>
    <s v="CLERMONT FERRAND"/>
    <x v="3"/>
    <x v="2"/>
    <x v="2"/>
    <x v="2"/>
    <x v="9"/>
    <m/>
    <m/>
    <n v="29000"/>
    <m/>
    <x v="2"/>
    <x v="1"/>
    <d v="2013-01-01T00:00:00"/>
    <x v="3"/>
    <m/>
  </r>
  <r>
    <s v="LAPERCHE "/>
    <s v="Sylvain"/>
    <x v="0"/>
    <x v="2"/>
    <s v="06 98 69 35 06"/>
    <s v="sylvain.laperche@gmx.fr"/>
    <s v="WUHAN UNIVERSITY"/>
    <s v=" Wuhan CHINA"/>
    <s v="INRA"/>
    <s v="CLERMONT FERRAND"/>
    <x v="3"/>
    <x v="5"/>
    <x v="2"/>
    <x v="4"/>
    <x v="5"/>
    <m/>
    <m/>
    <n v="27720"/>
    <m/>
    <x v="2"/>
    <x v="3"/>
    <d v="2012-10-01T00:00:00"/>
    <x v="1"/>
    <m/>
  </r>
  <r>
    <s v="LARUS"/>
    <s v="Pierre"/>
    <x v="0"/>
    <x v="2"/>
    <s v="06 77 82 84 54"/>
    <s v="pierre.larus@laposte.net"/>
    <s v="NOVASYS Ingénierie"/>
    <s v="ISSY-LES-MOULINEAUX"/>
    <s v="NOVASYS Ingénierie"/>
    <s v="ISSY LES MOULINEAUX"/>
    <x v="1"/>
    <x v="4"/>
    <x v="1"/>
    <x v="2"/>
    <x v="2"/>
    <m/>
    <m/>
    <n v="32040"/>
    <m/>
    <x v="1"/>
    <x v="1"/>
    <d v="2012-10-15T00:00:00"/>
    <x v="5"/>
    <m/>
  </r>
  <r>
    <s v="LEBAYLE"/>
    <s v="Bastien"/>
    <x v="0"/>
    <x v="4"/>
    <s v="06 67 76 24 61"/>
    <m/>
    <s v="PARAMETRIC TECHNOLOGU (PTC)"/>
    <s v="AIX EN PROVENCE Cedex 03"/>
    <s v="West Chester University of Pennsylvania "/>
    <s v="ETATS UNIS"/>
    <x v="3"/>
    <x v="9"/>
    <x v="7"/>
    <x v="4"/>
    <x v="8"/>
    <m/>
    <m/>
    <m/>
    <m/>
    <x v="0"/>
    <x v="5"/>
    <d v="2012-10-01T00:00:00"/>
    <x v="1"/>
    <m/>
  </r>
  <r>
    <s v="LEBBAR"/>
    <s v="Hamza"/>
    <x v="0"/>
    <x v="3"/>
    <s v="06 44 29 23 07"/>
    <m/>
    <s v="BOUYGUES TELECOM"/>
    <s v="MEUDON LA FORET"/>
    <m/>
    <m/>
    <x v="0"/>
    <x v="0"/>
    <x v="0"/>
    <x v="0"/>
    <x v="0"/>
    <m/>
    <m/>
    <m/>
    <m/>
    <x v="0"/>
    <x v="0"/>
    <m/>
    <x v="0"/>
    <m/>
  </r>
  <r>
    <s v="LEGROS"/>
    <s v="Maxime"/>
    <x v="0"/>
    <x v="3"/>
    <s v="06 75 12 25 47"/>
    <m/>
    <s v="BERTIN TECHNOLIGIES"/>
    <s v="MONTIGNY-LE-BRETONNEUX"/>
    <m/>
    <m/>
    <x v="0"/>
    <x v="0"/>
    <x v="0"/>
    <x v="0"/>
    <x v="0"/>
    <m/>
    <m/>
    <m/>
    <m/>
    <x v="0"/>
    <x v="0"/>
    <m/>
    <x v="0"/>
    <m/>
  </r>
  <r>
    <s v="LELE TAKAM"/>
    <s v="Cyrille"/>
    <x v="0"/>
    <x v="0"/>
    <s v="06 07 16 69 14"/>
    <s v="cyrillelele@hotmail,com"/>
    <s v="INFINEON Technologie AG"/>
    <s v="REGENSBURG DEUTSCHLAND"/>
    <s v="COPPIRIGHT KOMMUNIKATION"/>
    <s v="REGENSBURG"/>
    <x v="3"/>
    <x v="8"/>
    <x v="7"/>
    <x v="5"/>
    <x v="1"/>
    <m/>
    <m/>
    <n v="36000"/>
    <m/>
    <x v="4"/>
    <x v="3"/>
    <d v="2012-10-15T00:00:00"/>
    <x v="5"/>
    <m/>
  </r>
  <r>
    <s v="LEONCE"/>
    <s v="Armand"/>
    <x v="0"/>
    <x v="1"/>
    <s v="07 87 24 07 05"/>
    <m/>
    <s v="SIEMENS AG"/>
    <s v="KARLSRUHE DEUTSCHLAND"/>
    <s v="EM LYON"/>
    <s v="LYON "/>
    <x v="3"/>
    <x v="5"/>
    <x v="5"/>
    <x v="4"/>
    <x v="8"/>
    <m/>
    <m/>
    <m/>
    <m/>
    <x v="0"/>
    <x v="5"/>
    <d v="2013-10-01T00:00:00"/>
    <x v="1"/>
    <m/>
  </r>
  <r>
    <s v="LEROY"/>
    <s v="Olivier"/>
    <x v="0"/>
    <x v="4"/>
    <s v="06 09 69 47 25"/>
    <s v="leroy.olivier.24@gmail.com"/>
    <s v="SYNCHRONE TECHNOLOGIE"/>
    <s v="AIX EN PROVENCE  "/>
    <s v="MICHELIN"/>
    <s v="CLERMONT FERRAND"/>
    <x v="3"/>
    <x v="2"/>
    <x v="2"/>
    <x v="6"/>
    <x v="9"/>
    <m/>
    <m/>
    <n v="35958"/>
    <m/>
    <x v="4"/>
    <x v="1"/>
    <d v="2012-11-12T00:00:00"/>
    <x v="4"/>
    <m/>
  </r>
  <r>
    <s v="LOHIER "/>
    <s v="Théophile"/>
    <x v="0"/>
    <x v="3"/>
    <s v="06 78 69 40 83"/>
    <s v="theophile.lohier@gmail.com"/>
    <s v="Ecole Polytechnique de Montréal (GERAD)"/>
    <s v="Montréal, Qc, CANADA"/>
    <s v="IRSTEA"/>
    <s v="AUBIERE"/>
    <x v="3"/>
    <x v="6"/>
    <x v="2"/>
    <x v="4"/>
    <x v="4"/>
    <m/>
    <m/>
    <n v="21600"/>
    <m/>
    <x v="3"/>
    <x v="3"/>
    <d v="2012-11-05T00:00:00"/>
    <x v="4"/>
    <s v="3 ANS"/>
  </r>
  <r>
    <s v="LORINQUER"/>
    <s v="Pierre"/>
    <x v="0"/>
    <x v="4"/>
    <s v="06 77 59 30 03"/>
    <s v="pierre.lorinquer@gmail.com"/>
    <s v="Service de l'Administration Générale et de la sécurité nationale"/>
    <s v="PARIS 07 SP"/>
    <s v="Service de l'Administration Générale et de la sécurité nationale"/>
    <s v="PARIS"/>
    <x v="1"/>
    <x v="5"/>
    <x v="1"/>
    <x v="5"/>
    <x v="9"/>
    <m/>
    <m/>
    <n v="35788"/>
    <m/>
    <x v="4"/>
    <x v="3"/>
    <d v="2012-10-15T00:00:00"/>
    <x v="5"/>
    <s v="3 ANS"/>
  </r>
  <r>
    <s v="MAILLARD"/>
    <s v="Sylvain"/>
    <x v="0"/>
    <x v="1"/>
    <s v="06 27 15 16 19"/>
    <m/>
    <s v="USERWARE"/>
    <s v="NEUILLY SUR GAUTIER"/>
    <s v="SOPRA GROUP"/>
    <s v="AUBIERE"/>
    <x v="3"/>
    <x v="2"/>
    <x v="2"/>
    <x v="2"/>
    <x v="6"/>
    <m/>
    <m/>
    <n v="30000"/>
    <m/>
    <x v="1"/>
    <x v="1"/>
    <d v="2012-10-01T00:00:00"/>
    <x v="1"/>
    <m/>
  </r>
  <r>
    <s v="MARGELIDON"/>
    <s v="Francis"/>
    <x v="0"/>
    <x v="4"/>
    <s v="06 33 46 59 52"/>
    <m/>
    <s v="SOPRA GROUP"/>
    <s v="AUBIERE"/>
    <m/>
    <m/>
    <x v="0"/>
    <x v="0"/>
    <x v="0"/>
    <x v="0"/>
    <x v="0"/>
    <m/>
    <m/>
    <m/>
    <m/>
    <x v="0"/>
    <x v="0"/>
    <m/>
    <x v="0"/>
    <m/>
  </r>
  <r>
    <s v="MARICAL"/>
    <s v="Benoît"/>
    <x v="0"/>
    <x v="2"/>
    <s v="06 71 38 38 64"/>
    <m/>
    <s v="RENAULT"/>
    <s v="GUYANCOURT"/>
    <m/>
    <m/>
    <x v="0"/>
    <x v="0"/>
    <x v="0"/>
    <x v="0"/>
    <x v="0"/>
    <m/>
    <m/>
    <m/>
    <m/>
    <x v="0"/>
    <x v="0"/>
    <m/>
    <x v="0"/>
    <m/>
  </r>
  <r>
    <s v="MAURIN"/>
    <s v="Jean-Francois"/>
    <x v="0"/>
    <x v="4"/>
    <s v="06 78 58 88 79"/>
    <s v="maurin.jfrancois@gmail.com"/>
    <s v="ESR"/>
    <s v="SAINT PRIEST CEDEX"/>
    <s v="SYNCHRONE TECHNOLOGIES"/>
    <s v="AIX EN PROVENCE"/>
    <x v="3"/>
    <x v="1"/>
    <x v="4"/>
    <x v="1"/>
    <x v="14"/>
    <m/>
    <m/>
    <n v="28000"/>
    <m/>
    <x v="2"/>
    <x v="1"/>
    <d v="2012-01-02T00:00:00"/>
    <x v="4"/>
    <m/>
  </r>
  <r>
    <s v="MBOUNGOU MPEMISSI"/>
    <s v="Kiminou"/>
    <x v="0"/>
    <x v="4"/>
    <s v="06 67 36 91 63"/>
    <s v="kiminou@gmail.com"/>
    <s v="THALES SERVICES"/>
    <s v="VELIZY"/>
    <s v="Dimension Data"/>
    <s v="COLOMIERS"/>
    <x v="3"/>
    <x v="2"/>
    <x v="6"/>
    <x v="2"/>
    <x v="14"/>
    <m/>
    <m/>
    <n v="32000"/>
    <m/>
    <x v="1"/>
    <x v="1"/>
    <d v="2012-12-03T00:00:00"/>
    <x v="4"/>
    <m/>
  </r>
  <r>
    <s v="MERLE"/>
    <s v="Antoine"/>
    <x v="0"/>
    <x v="1"/>
    <s v="06 50 04 48 68"/>
    <s v="merle.antoine@gmail.com"/>
    <s v="GOOMEO"/>
    <s v="GOOMEO"/>
    <s v="GOOMEO"/>
    <s v="LIMOGES"/>
    <x v="1"/>
    <x v="6"/>
    <x v="9"/>
    <x v="5"/>
    <x v="2"/>
    <m/>
    <m/>
    <n v="25000"/>
    <m/>
    <x v="2"/>
    <x v="1"/>
    <d v="2012-10-01T00:00:00"/>
    <x v="1"/>
    <m/>
  </r>
  <r>
    <s v="MILLAU"/>
    <s v="Julien"/>
    <x v="0"/>
    <x v="1"/>
    <s v="06 32 68 61 56"/>
    <s v="mxjulien@gmail.com"/>
    <s v="SOPRA GROUP"/>
    <s v="AUBIERE"/>
    <s v="SOPRA GROUP"/>
    <s v="AUBIERE"/>
    <x v="1"/>
    <x v="2"/>
    <x v="2"/>
    <x v="2"/>
    <x v="2"/>
    <m/>
    <m/>
    <n v="30550"/>
    <m/>
    <x v="1"/>
    <x v="1"/>
    <d v="2012-10-01T00:00:00"/>
    <x v="1"/>
    <m/>
  </r>
  <r>
    <s v="MONTJANEL"/>
    <s v="Benoit"/>
    <x v="0"/>
    <x v="0"/>
    <m/>
    <s v="benoitmonjanel@gmail,com"/>
    <s v="MICHELIN"/>
    <s v="CLERMONT FERRAND"/>
    <s v="MICHELIN"/>
    <s v="CLERMONT FERRAND"/>
    <x v="1"/>
    <x v="2"/>
    <x v="2"/>
    <x v="6"/>
    <x v="10"/>
    <m/>
    <m/>
    <n v="35900"/>
    <m/>
    <x v="4"/>
    <x v="1"/>
    <d v="2012-01-06T00:00:00"/>
    <x v="3"/>
    <m/>
  </r>
  <r>
    <s v="MONTAGUT"/>
    <s v="Julien"/>
    <x v="0"/>
    <x v="4"/>
    <s v="06 47 11 91 64"/>
    <m/>
    <s v="INFINEON Technologie AG"/>
    <s v="REGENSBURG DEUTSCHLAND"/>
    <s v="RE'FLEKT GMBH"/>
    <s v=" 80807 München"/>
    <x v="3"/>
    <x v="8"/>
    <x v="7"/>
    <x v="1"/>
    <x v="13"/>
    <m/>
    <m/>
    <m/>
    <m/>
    <x v="0"/>
    <x v="1"/>
    <d v="2013-03-01T00:00:00"/>
    <x v="6"/>
    <m/>
  </r>
  <r>
    <s v="MOUELET LEYINDAH "/>
    <s v="Lyh Léandre"/>
    <x v="0"/>
    <x v="3"/>
    <s v="06 99 65 11 68"/>
    <s v="leandrho10@yahoo.fr"/>
    <s v="MICHELIN"/>
    <s v="CLERMONT FERRAND"/>
    <s v="MICHELIN"/>
    <s v="CLERMONT FERRAND"/>
    <x v="1"/>
    <x v="2"/>
    <x v="2"/>
    <x v="6"/>
    <x v="2"/>
    <m/>
    <m/>
    <n v="35958"/>
    <m/>
    <x v="4"/>
    <x v="1"/>
    <d v="2013-02-05T00:00:00"/>
    <x v="3"/>
    <m/>
  </r>
  <r>
    <s v="MOURRE "/>
    <s v="Sophie"/>
    <x v="0"/>
    <x v="5"/>
    <s v="06 31 90 86 62"/>
    <s v="sophie.mourre@outlook.com"/>
    <s v="SOPRA GROUP"/>
    <s v="ECULLY"/>
    <s v="AKKA Technologies"/>
    <s v="GUILHERAND GRANGES"/>
    <x v="3"/>
    <x v="2"/>
    <x v="5"/>
    <x v="1"/>
    <x v="13"/>
    <m/>
    <m/>
    <n v="30300"/>
    <m/>
    <x v="1"/>
    <x v="1"/>
    <d v="2013-02-04T00:00:00"/>
    <x v="3"/>
    <m/>
  </r>
  <r>
    <s v="NAMEKONG FOKOU "/>
    <s v="Audrey"/>
    <x v="0"/>
    <x v="0"/>
    <s v="06 22 81 18 31"/>
    <s v="anamekong@gmail.com"/>
    <s v="BUSINESS &amp; DECISION"/>
    <s v="LYON"/>
    <s v="SOGETI "/>
    <s v="VILLEURBANNE"/>
    <x v="3"/>
    <x v="2"/>
    <x v="5"/>
    <x v="2"/>
    <x v="2"/>
    <m/>
    <m/>
    <n v="30004"/>
    <n v="2308"/>
    <x v="1"/>
    <x v="1"/>
    <d v="2012-11-26T00:00:00"/>
    <x v="4"/>
    <m/>
  </r>
  <r>
    <s v="NAVA AGUILAR"/>
    <s v="Adriana"/>
    <x v="0"/>
    <x v="0"/>
    <s v="06 32 00 25 56"/>
    <s v="adriananava@hotmail.fr"/>
    <s v="E D  F Département OSIRIS"/>
    <s v="CLAMART"/>
    <s v="UNIVERSITE PARIS DAUPHINE"/>
    <s v="PARIS"/>
    <x v="3"/>
    <x v="5"/>
    <x v="1"/>
    <x v="4"/>
    <x v="8"/>
    <m/>
    <m/>
    <m/>
    <m/>
    <x v="0"/>
    <x v="5"/>
    <d v="2012-10-01T00:00:00"/>
    <x v="1"/>
    <m/>
  </r>
  <r>
    <s v="NGONGANG NJIONDO"/>
    <s v="Hermann"/>
    <x v="0"/>
    <x v="5"/>
    <s v="06 24 16 08 70"/>
    <s v="ngongang2012@gmail.com"/>
    <s v="ATOS INTEGRATION"/>
    <s v="VILLEURBANNE"/>
    <s v="ATOS INTEGRATION"/>
    <s v="VILLEURBANNE"/>
    <x v="1"/>
    <x v="2"/>
    <x v="5"/>
    <x v="2"/>
    <x v="12"/>
    <m/>
    <m/>
    <n v="30000"/>
    <m/>
    <x v="1"/>
    <x v="1"/>
    <d v="2012-10-01T00:00:00"/>
    <x v="1"/>
    <m/>
  </r>
  <r>
    <s v="PAUGAM"/>
    <s v="Guillaume"/>
    <x v="0"/>
    <x v="3"/>
    <s v="06 31 74 57 78"/>
    <s v="blackmail007@gmail.com"/>
    <s v="CLERAD"/>
    <s v="CLERMONT FERRAND"/>
    <s v="SANS EMPLOI"/>
    <m/>
    <x v="2"/>
    <x v="3"/>
    <x v="0"/>
    <x v="3"/>
    <x v="3"/>
    <m/>
    <m/>
    <m/>
    <m/>
    <x v="0"/>
    <x v="6"/>
    <m/>
    <x v="2"/>
    <m/>
  </r>
  <r>
    <s v="PENALVER"/>
    <s v="Antony"/>
    <x v="0"/>
    <x v="4"/>
    <s v="06 85 25 74 99"/>
    <m/>
    <s v="MICHELIN"/>
    <s v="CLERMONT FERRAND CEDEX 9"/>
    <s v="SOCIAL UNIT"/>
    <s v="CLERMONT FERRAND"/>
    <x v="3"/>
    <x v="6"/>
    <x v="2"/>
    <x v="1"/>
    <x v="1"/>
    <m/>
    <m/>
    <n v="22000"/>
    <m/>
    <x v="3"/>
    <x v="1"/>
    <d v="2012-10-01T00:00:00"/>
    <x v="1"/>
    <m/>
  </r>
  <r>
    <s v="PETIT-ROMEC"/>
    <s v="Bérénice"/>
    <x v="0"/>
    <x v="3"/>
    <s v="06 78 90 50 53"/>
    <m/>
    <s v="Ecole Polytechnique de Montréal (GERAD)"/>
    <s v="Montréal, Qc, CANADA"/>
    <m/>
    <m/>
    <x v="0"/>
    <x v="0"/>
    <x v="0"/>
    <x v="0"/>
    <x v="0"/>
    <m/>
    <m/>
    <m/>
    <m/>
    <x v="0"/>
    <x v="0"/>
    <m/>
    <x v="0"/>
    <m/>
  </r>
  <r>
    <s v="PEUVEL"/>
    <s v="Florent"/>
    <x v="0"/>
    <x v="0"/>
    <s v="06 72 42 42 25"/>
    <m/>
    <s v="LABORATOIRE GDAC"/>
    <s v="MONTREAL QUEBEC CANADA"/>
    <m/>
    <m/>
    <x v="0"/>
    <x v="0"/>
    <x v="0"/>
    <x v="0"/>
    <x v="0"/>
    <m/>
    <m/>
    <m/>
    <m/>
    <x v="0"/>
    <x v="0"/>
    <m/>
    <x v="0"/>
    <m/>
  </r>
  <r>
    <s v="QIN "/>
    <s v="Yu"/>
    <x v="0"/>
    <x v="3"/>
    <s v="06 48 32 12 32"/>
    <m/>
    <s v="BUSINESS &amp; DECISION"/>
    <s v="PARIS"/>
    <s v="SANS EMPLOI"/>
    <m/>
    <x v="2"/>
    <x v="3"/>
    <x v="0"/>
    <x v="3"/>
    <x v="3"/>
    <m/>
    <m/>
    <m/>
    <m/>
    <x v="0"/>
    <x v="2"/>
    <m/>
    <x v="2"/>
    <m/>
  </r>
  <r>
    <s v="REBEYROL"/>
    <s v="Sylvain"/>
    <x v="0"/>
    <x v="1"/>
    <s v="07 77 36 81 78"/>
    <s v="sylvain.rebeyrol@gmail.com"/>
    <s v="ECOLE NATIONALE Supérieure DES MINES"/>
    <s v="SAINT ETIENNE cedex 2"/>
    <s v="MISTRAL INFORMATIQUE"/>
    <s v="CLERMONT FERRAND"/>
    <x v="3"/>
    <x v="1"/>
    <x v="2"/>
    <x v="7"/>
    <x v="2"/>
    <m/>
    <m/>
    <n v="21600"/>
    <m/>
    <x v="3"/>
    <x v="3"/>
    <d v="2013-02-11T00:00:00"/>
    <x v="3"/>
    <m/>
  </r>
  <r>
    <s v="ROBIN"/>
    <s v="François"/>
    <x v="0"/>
    <x v="0"/>
    <m/>
    <m/>
    <s v="MICHELIN"/>
    <s v="CLERMONT FERRAND"/>
    <s v="UNIVERSITE PARIS DAUPHINE"/>
    <s v="PARIS"/>
    <x v="3"/>
    <x v="5"/>
    <x v="1"/>
    <x v="4"/>
    <x v="8"/>
    <m/>
    <m/>
    <m/>
    <m/>
    <x v="0"/>
    <x v="5"/>
    <d v="2012-10-01T00:00:00"/>
    <x v="1"/>
    <m/>
  </r>
  <r>
    <s v="ROCHETTE "/>
    <s v="Audrey"/>
    <x v="0"/>
    <x v="0"/>
    <s v="06 73 94 37 22"/>
    <s v="rochette.audrey@gmail.com"/>
    <s v="MICHELIN"/>
    <s v="CLERMONT FERRAND CEDEX 9"/>
    <s v="SOPRA GROUP"/>
    <s v="AUBIERE"/>
    <x v="3"/>
    <x v="2"/>
    <x v="2"/>
    <x v="2"/>
    <x v="6"/>
    <m/>
    <m/>
    <n v="30550"/>
    <m/>
    <x v="1"/>
    <x v="1"/>
    <d v="2012-10-01T00:00:00"/>
    <x v="1"/>
    <m/>
  </r>
  <r>
    <s v="SAINT-MARTIN"/>
    <s v="Sébastien"/>
    <x v="0"/>
    <x v="3"/>
    <s v="06 76 73 58 35"/>
    <m/>
    <s v="AIRBUS OPERATIONS SAS Toulouse"/>
    <s v="TOULOUSE"/>
    <s v="EXPECTRA"/>
    <s v="TOULOUSE"/>
    <x v="3"/>
    <x v="7"/>
    <x v="6"/>
    <x v="1"/>
    <x v="12"/>
    <m/>
    <m/>
    <n v="32000"/>
    <m/>
    <x v="1"/>
    <x v="3"/>
    <d v="2013-01-01T00:00:00"/>
    <x v="3"/>
    <s v="15 MOIS"/>
  </r>
  <r>
    <s v="SANGAY"/>
    <s v="Guillaume"/>
    <x v="0"/>
    <x v="3"/>
    <s v="06 35 57 19 92"/>
    <s v="g.sangay@hotmail.fr"/>
    <s v="SOPRA GROUP "/>
    <s v="PARIS"/>
    <s v="SOPRA GROUP"/>
    <s v="MONTREUIL"/>
    <x v="1"/>
    <x v="2"/>
    <x v="1"/>
    <x v="2"/>
    <x v="2"/>
    <m/>
    <m/>
    <n v="35750"/>
    <m/>
    <x v="4"/>
    <x v="1"/>
    <d v="2012-08-21T00:00:00"/>
    <x v="1"/>
    <m/>
  </r>
  <r>
    <s v="SAUBAGNAC"/>
    <s v="Florian"/>
    <x v="0"/>
    <x v="0"/>
    <s v="06 78 11 31 58"/>
    <s v="florian.saubagnac@gmail.com"/>
    <s v="SOPRA GROUP"/>
    <s v="MERIGNAC"/>
    <s v="BUSINESS &amp; DECISION"/>
    <s v="BORDEAUX"/>
    <x v="3"/>
    <x v="7"/>
    <x v="10"/>
    <x v="1"/>
    <x v="6"/>
    <m/>
    <m/>
    <n v="31000"/>
    <n v="1000"/>
    <x v="1"/>
    <x v="1"/>
    <d v="2012-09-24T00:00:00"/>
    <x v="1"/>
    <m/>
  </r>
  <r>
    <s v="SCHWEITZER"/>
    <s v="Pierre"/>
    <x v="0"/>
    <x v="1"/>
    <s v="06 27 80 82 40"/>
    <s v="pierre.jean.schweitzer@gmail.com"/>
    <s v="LIMOS"/>
    <s v="AUBIERE"/>
    <s v="LIMOS"/>
    <s v="AUBIERE"/>
    <x v="1"/>
    <x v="5"/>
    <x v="2"/>
    <x v="4"/>
    <x v="4"/>
    <m/>
    <m/>
    <n v="22920"/>
    <m/>
    <x v="3"/>
    <x v="3"/>
    <d v="2012-09-18T00:00:00"/>
    <x v="1"/>
    <s v="3 ANS"/>
  </r>
  <r>
    <s v="SENE"/>
    <s v="Papa Abdoulaye"/>
    <x v="0"/>
    <x v="3"/>
    <s v="06 26 89 89 21"/>
    <s v="papesoudan@yahoo.fr"/>
    <s v="CS "/>
    <s v="TOULOUSE"/>
    <s v="SANS EMPLOI"/>
    <m/>
    <x v="2"/>
    <x v="3"/>
    <x v="0"/>
    <x v="3"/>
    <x v="3"/>
    <m/>
    <m/>
    <m/>
    <m/>
    <x v="0"/>
    <x v="2"/>
    <m/>
    <x v="2"/>
    <m/>
  </r>
  <r>
    <s v="SEPTIER"/>
    <s v="Jean-Christophe"/>
    <x v="0"/>
    <x v="1"/>
    <s v="06 04 51 71 04"/>
    <m/>
    <s v="HARVEST"/>
    <s v="CLERMONT FERRAND"/>
    <s v="HARVEST"/>
    <s v="CLERMONT FERRAND"/>
    <x v="1"/>
    <x v="1"/>
    <x v="2"/>
    <x v="7"/>
    <x v="2"/>
    <m/>
    <m/>
    <n v="28000"/>
    <m/>
    <x v="2"/>
    <x v="1"/>
    <d v="2012-10-01T00:00:00"/>
    <x v="1"/>
    <m/>
  </r>
  <r>
    <s v="SMIHROU"/>
    <s v="Ghassan"/>
    <x v="0"/>
    <x v="2"/>
    <s v="06 06 74 7698"/>
    <m/>
    <s v="exoTIC Systems"/>
    <s v="CLERMONT FERRAND"/>
    <m/>
    <m/>
    <x v="0"/>
    <x v="0"/>
    <x v="0"/>
    <x v="0"/>
    <x v="0"/>
    <m/>
    <m/>
    <m/>
    <m/>
    <x v="0"/>
    <x v="0"/>
    <m/>
    <x v="0"/>
    <m/>
  </r>
  <r>
    <s v="SU "/>
    <s v="Tao"/>
    <x v="0"/>
    <x v="2"/>
    <s v="8615910513043"/>
    <m/>
    <s v="IBM CHINA COMPANY LIMITED"/>
    <s v="PEKIN CHINA"/>
    <m/>
    <m/>
    <x v="0"/>
    <x v="0"/>
    <x v="0"/>
    <x v="0"/>
    <x v="0"/>
    <m/>
    <m/>
    <m/>
    <m/>
    <x v="0"/>
    <x v="0"/>
    <m/>
    <x v="0"/>
    <m/>
  </r>
  <r>
    <s v="SUDARSANAM"/>
    <s v="Raguramam"/>
    <x v="0"/>
    <x v="1"/>
    <s v="06 99 77 15 34"/>
    <s v="raguranam83@gmail.com"/>
    <s v="MICHELIN"/>
    <s v="CLERMONT FERRAND"/>
    <s v="EML INGENIERIE"/>
    <s v="OLLOIX "/>
    <x v="3"/>
    <x v="6"/>
    <x v="2"/>
    <x v="1"/>
    <x v="2"/>
    <m/>
    <m/>
    <n v="33000"/>
    <m/>
    <x v="1"/>
    <x v="1"/>
    <d v="2013-01-28T00:00:00"/>
    <x v="3"/>
    <m/>
  </r>
  <r>
    <s v="SUN"/>
    <s v="Yijun"/>
    <x v="0"/>
    <x v="3"/>
    <s v="06 30 19 81 22"/>
    <m/>
    <s v="SHANGHAI ALCATEL NETWORK SYSTEM CO, Ltd"/>
    <s v="SHANGHAI  CHINA"/>
    <m/>
    <m/>
    <x v="0"/>
    <x v="0"/>
    <x v="0"/>
    <x v="0"/>
    <x v="0"/>
    <m/>
    <m/>
    <m/>
    <m/>
    <x v="0"/>
    <x v="0"/>
    <m/>
    <x v="0"/>
    <m/>
  </r>
  <r>
    <s v="SUN"/>
    <s v="Jie"/>
    <x v="0"/>
    <x v="3"/>
    <m/>
    <m/>
    <m/>
    <m/>
    <m/>
    <m/>
    <x v="0"/>
    <x v="0"/>
    <x v="0"/>
    <x v="0"/>
    <x v="0"/>
    <m/>
    <m/>
    <m/>
    <m/>
    <x v="0"/>
    <x v="0"/>
    <m/>
    <x v="0"/>
    <m/>
  </r>
  <r>
    <s v="VERDIER"/>
    <s v="Julien"/>
    <x v="0"/>
    <x v="0"/>
    <s v="06 70 72 19 93"/>
    <s v="excverdier@gmail.com"/>
    <s v="JOURNAL LA MONTAGNE"/>
    <s v="CLERMONT FERRAND"/>
    <s v="EXCELDOR"/>
    <s v="QUEBEC "/>
    <x v="3"/>
    <x v="8"/>
    <x v="7"/>
    <x v="5"/>
    <x v="10"/>
    <m/>
    <m/>
    <n v="40008.799999999996"/>
    <s v="52000$"/>
    <x v="6"/>
    <x v="3"/>
    <s v="01/03/20132"/>
    <x v="3"/>
    <m/>
  </r>
  <r>
    <s v="YESILKAYA"/>
    <s v="Yusuf"/>
    <x v="0"/>
    <x v="0"/>
    <m/>
    <s v="yayu58@hotmail,fr"/>
    <m/>
    <m/>
    <s v="Ecole Polytechnique de Montréal (GERAD)"/>
    <s v="MONTREAL"/>
    <x v="3"/>
    <x v="9"/>
    <x v="7"/>
    <x v="4"/>
    <x v="5"/>
    <m/>
    <m/>
    <n v="9173.6105760000009"/>
    <m/>
    <x v="5"/>
    <x v="3"/>
    <m/>
    <x v="3"/>
    <m/>
  </r>
  <r>
    <s v="YOU"/>
    <s v="Lina "/>
    <x v="0"/>
    <x v="5"/>
    <s v="06 89 45 95 92"/>
    <m/>
    <s v="LIMOS"/>
    <s v="AUBIERE"/>
    <m/>
    <m/>
    <x v="0"/>
    <x v="0"/>
    <x v="0"/>
    <x v="0"/>
    <x v="0"/>
    <m/>
    <m/>
    <m/>
    <m/>
    <x v="0"/>
    <x v="0"/>
    <m/>
    <x v="0"/>
    <m/>
  </r>
  <r>
    <s v="ZAIRI"/>
    <s v="Mariem"/>
    <x v="0"/>
    <x v="4"/>
    <s v="06 89 11 41 12"/>
    <s v="mariem.zairi88@gmail.com"/>
    <s v="SOPRA GROUP"/>
    <s v="AUBIERE"/>
    <s v="SOPRA GROUP"/>
    <s v="AUBIERE"/>
    <x v="1"/>
    <x v="2"/>
    <x v="2"/>
    <x v="2"/>
    <x v="2"/>
    <m/>
    <m/>
    <n v="30500"/>
    <m/>
    <x v="1"/>
    <x v="1"/>
    <d v="2012-09-01T00:00:00"/>
    <x v="1"/>
    <m/>
  </r>
  <r>
    <s v="ZHAO"/>
    <s v="Jinhua"/>
    <x v="0"/>
    <x v="5"/>
    <s v="06 99 86 79 62"/>
    <m/>
    <s v="LIMOS"/>
    <s v="AUBIERE"/>
    <s v="LIMOS"/>
    <s v="AUBIERE"/>
    <x v="1"/>
    <x v="5"/>
    <x v="2"/>
    <x v="4"/>
    <x v="4"/>
    <m/>
    <m/>
    <n v="20400"/>
    <m/>
    <x v="3"/>
    <x v="3"/>
    <d v="2012-10-01T00:00:00"/>
    <x v="1"/>
    <s v="3  ANS"/>
  </r>
  <r>
    <s v="ZHAO "/>
    <s v="Xiaofeng"/>
    <x v="0"/>
    <x v="5"/>
    <s v="07 86 92 41 91"/>
    <m/>
    <s v="LIMOS"/>
    <s v="AUBIERE"/>
    <m/>
    <m/>
    <x v="0"/>
    <x v="0"/>
    <x v="0"/>
    <x v="0"/>
    <x v="0"/>
    <m/>
    <m/>
    <m/>
    <m/>
    <x v="0"/>
    <x v="0"/>
    <m/>
    <x v="0"/>
    <m/>
  </r>
  <r>
    <s v="ZINEDDINE "/>
    <s v="Hind"/>
    <x v="0"/>
    <x v="3"/>
    <s v="06 08 85 72 83"/>
    <s v="hind.zineddine@gmail.com"/>
    <s v="MICHELIN"/>
    <s v="CLERMONT FERRAND"/>
    <s v="MICHELIN"/>
    <s v="CLERMONT FERRAND"/>
    <x v="3"/>
    <x v="2"/>
    <x v="2"/>
    <x v="6"/>
    <x v="2"/>
    <m/>
    <m/>
    <n v="36000"/>
    <n v="2769"/>
    <x v="4"/>
    <x v="1"/>
    <d v="2012-11-12T00:00:00"/>
    <x v="4"/>
    <m/>
  </r>
  <r>
    <m/>
    <m/>
    <x v="1"/>
    <x v="6"/>
    <m/>
    <m/>
    <m/>
    <m/>
    <m/>
    <m/>
    <x v="0"/>
    <x v="10"/>
    <x v="0"/>
    <x v="8"/>
    <x v="0"/>
    <m/>
    <m/>
    <m/>
    <m/>
    <x v="0"/>
    <x v="0"/>
    <m/>
    <x v="0"/>
    <m/>
  </r>
  <r>
    <m/>
    <m/>
    <x v="1"/>
    <x v="6"/>
    <m/>
    <m/>
    <m/>
    <m/>
    <m/>
    <m/>
    <x v="0"/>
    <x v="10"/>
    <x v="0"/>
    <x v="8"/>
    <x v="0"/>
    <m/>
    <m/>
    <m/>
    <m/>
    <x v="0"/>
    <x v="0"/>
    <m/>
    <x v="0"/>
    <m/>
  </r>
  <r>
    <m/>
    <m/>
    <x v="1"/>
    <x v="6"/>
    <m/>
    <m/>
    <m/>
    <m/>
    <m/>
    <m/>
    <x v="0"/>
    <x v="10"/>
    <x v="0"/>
    <x v="8"/>
    <x v="0"/>
    <m/>
    <m/>
    <m/>
    <m/>
    <x v="0"/>
    <x v="0"/>
    <m/>
    <x v="0"/>
    <m/>
  </r>
  <r>
    <m/>
    <m/>
    <x v="1"/>
    <x v="6"/>
    <m/>
    <m/>
    <m/>
    <m/>
    <m/>
    <m/>
    <x v="0"/>
    <x v="10"/>
    <x v="0"/>
    <x v="8"/>
    <x v="0"/>
    <m/>
    <m/>
    <m/>
    <m/>
    <x v="0"/>
    <x v="0"/>
    <m/>
    <x v="0"/>
    <m/>
  </r>
  <r>
    <m/>
    <m/>
    <x v="1"/>
    <x v="6"/>
    <m/>
    <m/>
    <m/>
    <m/>
    <m/>
    <m/>
    <x v="0"/>
    <x v="10"/>
    <x v="0"/>
    <x v="8"/>
    <x v="0"/>
    <m/>
    <m/>
    <m/>
    <m/>
    <x v="0"/>
    <x v="0"/>
    <m/>
    <x v="0"/>
    <m/>
  </r>
  <r>
    <m/>
    <m/>
    <x v="1"/>
    <x v="6"/>
    <m/>
    <m/>
    <m/>
    <m/>
    <m/>
    <m/>
    <x v="0"/>
    <x v="10"/>
    <x v="0"/>
    <x v="8"/>
    <x v="0"/>
    <m/>
    <m/>
    <m/>
    <m/>
    <x v="0"/>
    <x v="0"/>
    <m/>
    <x v="0"/>
    <m/>
  </r>
  <r>
    <m/>
    <m/>
    <x v="1"/>
    <x v="6"/>
    <m/>
    <m/>
    <m/>
    <m/>
    <m/>
    <m/>
    <x v="0"/>
    <x v="10"/>
    <x v="0"/>
    <x v="8"/>
    <x v="0"/>
    <m/>
    <m/>
    <m/>
    <m/>
    <x v="0"/>
    <x v="0"/>
    <m/>
    <x v="0"/>
    <m/>
  </r>
  <r>
    <m/>
    <m/>
    <x v="1"/>
    <x v="6"/>
    <m/>
    <m/>
    <m/>
    <m/>
    <m/>
    <m/>
    <x v="0"/>
    <x v="10"/>
    <x v="0"/>
    <x v="8"/>
    <x v="0"/>
    <m/>
    <m/>
    <m/>
    <m/>
    <x v="0"/>
    <x v="0"/>
    <m/>
    <x v="0"/>
    <m/>
  </r>
  <r>
    <m/>
    <m/>
    <x v="1"/>
    <x v="6"/>
    <m/>
    <m/>
    <m/>
    <m/>
    <m/>
    <m/>
    <x v="0"/>
    <x v="10"/>
    <x v="0"/>
    <x v="8"/>
    <x v="0"/>
    <m/>
    <m/>
    <m/>
    <m/>
    <x v="0"/>
    <x v="0"/>
    <m/>
    <x v="0"/>
    <m/>
  </r>
  <r>
    <m/>
    <m/>
    <x v="1"/>
    <x v="6"/>
    <m/>
    <m/>
    <m/>
    <m/>
    <m/>
    <m/>
    <x v="0"/>
    <x v="10"/>
    <x v="0"/>
    <x v="8"/>
    <x v="0"/>
    <m/>
    <m/>
    <m/>
    <m/>
    <x v="0"/>
    <x v="0"/>
    <m/>
    <x v="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7">
  <r>
    <s v="ADANFARI"/>
    <s v="Kanza"/>
    <x v="0"/>
    <s v="3F3"/>
    <s v="06 51 92 16 27"/>
    <m/>
    <s v="France TELECOM"/>
    <s v="ORLEANS Cedex 2"/>
    <m/>
    <m/>
    <m/>
    <e v="#N/A"/>
    <m/>
    <x v="0"/>
    <m/>
    <m/>
    <m/>
    <m/>
    <m/>
    <m/>
    <x v="0"/>
    <m/>
    <m/>
    <m/>
  </r>
  <r>
    <s v="ANCELIN"/>
    <s v="Guillaume"/>
    <x v="0"/>
    <s v="3F3"/>
    <s v="06 29 75 66 06"/>
    <s v="ancelin.guillaume@hotmail.fr"/>
    <s v="AVANADE"/>
    <s v="CHATILLON"/>
    <s v="AVANADE"/>
    <s v="CHATILLON"/>
    <n v="1"/>
    <n v="3"/>
    <s v="ILE DE FRANCE"/>
    <x v="1"/>
    <s v="Non précisé"/>
    <m/>
    <m/>
    <n v="35000"/>
    <m/>
    <s v="entre 30 et 35 k€"/>
    <x v="1"/>
    <d v="2012-10-01T00:00:00"/>
    <s v="Sortie Ecole"/>
    <m/>
  </r>
  <r>
    <s v="ARIBA"/>
    <s v="Samia"/>
    <x v="0"/>
    <s v="3F3"/>
    <s v="06 44 10 17 30"/>
    <s v="samia.ariba@gmail.com"/>
    <s v="LOGICA"/>
    <s v="CLERMONT FERRAND"/>
    <s v="LOGICA"/>
    <s v="CLERMONT FERRAND"/>
    <n v="1"/>
    <n v="1"/>
    <s v="AUVERGNE"/>
    <x v="2"/>
    <s v="Ingénieur Etudes et Développement"/>
    <m/>
    <m/>
    <n v="28812"/>
    <m/>
    <s v="entre 25 et 30 k€"/>
    <x v="1"/>
    <d v="2012-10-01T00:00:00"/>
    <s v="Sortie Ecole"/>
    <m/>
  </r>
  <r>
    <s v="ARNAL "/>
    <s v="Simon"/>
    <x v="0"/>
    <s v="3F2"/>
    <m/>
    <m/>
    <s v="ALMERYS "/>
    <s v="CLERMONT FERRAND"/>
    <m/>
    <m/>
    <m/>
    <e v="#N/A"/>
    <m/>
    <x v="0"/>
    <m/>
    <m/>
    <m/>
    <m/>
    <m/>
    <m/>
    <x v="0"/>
    <m/>
    <m/>
    <m/>
  </r>
  <r>
    <s v="AUBERT"/>
    <s v="Sylvain"/>
    <x v="0"/>
    <s v="3F1"/>
    <s v="06 76 43 19 87"/>
    <s v="aubert.sylv@gmail.com"/>
    <s v="MICHELIN"/>
    <s v="CLERMONT FERRAND "/>
    <s v="SANS EMPLOI"/>
    <m/>
    <n v="3"/>
    <n v="9"/>
    <m/>
    <x v="3"/>
    <s v="Sans emploi"/>
    <m/>
    <m/>
    <m/>
    <m/>
    <m/>
    <x v="2"/>
    <m/>
    <s v="Sans emploi"/>
    <m/>
  </r>
  <r>
    <s v="AZEVEDO "/>
    <s v="Michaël"/>
    <x v="0"/>
    <s v="3F1"/>
    <s v="06 47 47 70 62"/>
    <m/>
    <s v="PRYNEL"/>
    <s v="CORPEAU"/>
    <s v="PRYNEL"/>
    <s v="CORPEAU"/>
    <n v="1"/>
    <n v="4"/>
    <s v="BOURGOGNE"/>
    <x v="1"/>
    <s v="Non précisé"/>
    <m/>
    <m/>
    <n v="25200"/>
    <m/>
    <s v="entre 25 et 30 k€"/>
    <x v="1"/>
    <d v="2013-01-01T00:00:00"/>
    <s v="entre 3 et 6 mois"/>
    <m/>
  </r>
  <r>
    <s v="BEITONE "/>
    <s v="Clément"/>
    <x v="0"/>
    <s v="3F1"/>
    <s v="06 80 62 35 40"/>
    <s v="cbeitone@gmail.com"/>
    <s v="PRYNEL"/>
    <s v="CORPEAU"/>
    <s v="INSTITUT PASCAL"/>
    <s v="AUBIERE"/>
    <n v="2"/>
    <n v="6"/>
    <s v="AUVERGNE"/>
    <x v="4"/>
    <s v="Doctorant"/>
    <m/>
    <m/>
    <n v="24000"/>
    <m/>
    <s v="entre 20 et 25 k€"/>
    <x v="3"/>
    <d v="2012-10-01T00:00:00"/>
    <s v="Sortie Ecole"/>
    <s v="3 ANS"/>
  </r>
  <r>
    <s v="BELLARD"/>
    <s v="Florent"/>
    <x v="0"/>
    <s v="3F1"/>
    <s v="06 88 62 13 53"/>
    <s v="florentbellard@gmail.com"/>
    <s v="MBDA Bourges "/>
    <s v="BOURGES cedex"/>
    <s v="IRSTEA"/>
    <s v="AUBIERE"/>
    <n v="2"/>
    <n v="5"/>
    <s v="AUVERGNE"/>
    <x v="4"/>
    <s v="Ingénieur de recherche"/>
    <m/>
    <m/>
    <n v="28200"/>
    <m/>
    <s v="entre 25 et 30 k€"/>
    <x v="3"/>
    <d v="2012-10-01T00:00:00"/>
    <s v="Sortie Ecole"/>
    <m/>
  </r>
  <r>
    <s v="BENSASSI NOUR"/>
    <s v="Younes"/>
    <x v="0"/>
    <s v="3F3"/>
    <s v="06 98 79 03 27"/>
    <s v="bensassi.younes@gmail.com"/>
    <s v="POLARYS"/>
    <s v="COLOMBES"/>
    <s v="IPSOS OPERATIONS"/>
    <s v="PARIS"/>
    <n v="2"/>
    <n v="1"/>
    <s v="ILE DE FRANCE"/>
    <x v="5"/>
    <s v="Consultant Junior"/>
    <m/>
    <m/>
    <n v="36000"/>
    <m/>
    <s v="entre 35 et 40 k€"/>
    <x v="1"/>
    <d v="2012-11-19T00:00:00"/>
    <s v="entre 1 et 3 mois"/>
    <m/>
  </r>
  <r>
    <s v="BERNARD"/>
    <s v="Guillaume"/>
    <x v="0"/>
    <s v="3F2"/>
    <s v="06 47 88 94 78"/>
    <s v="guill.bernard1@gmail.com"/>
    <s v="AJILON IT CONSULTING"/>
    <s v="CLERMONT FERRAND"/>
    <s v="AJILON IT CONSULTING"/>
    <s v="CLERMONT FERRAND"/>
    <n v="1"/>
    <n v="2"/>
    <s v="AUVERGNE"/>
    <x v="2"/>
    <s v="Ingénieur Etudes et Développement"/>
    <m/>
    <m/>
    <n v="29040"/>
    <m/>
    <s v="entre 25 et 30 k€"/>
    <x v="1"/>
    <d v="2012-09-01T00:00:00"/>
    <s v="Sortie Ecole"/>
    <m/>
  </r>
  <r>
    <s v="BISSON"/>
    <s v="Quentin"/>
    <x v="0"/>
    <s v="3F4"/>
    <s v="06 76 23 64 77"/>
    <s v="quentin,bisson@solairplm,com"/>
    <s v="LABORATOIRE DE PHYSIQUE CORPUSCULAIRE équipe PCSV"/>
    <s v="AUBIERE Cedex"/>
    <s v="SOLAIR PLM"/>
    <s v="AIX EN PROVENCE"/>
    <n v="2"/>
    <n v="3"/>
    <s v="PROVENCE-COTE D'AZUR"/>
    <x v="1"/>
    <s v="Ingénieur Etudes et Développement"/>
    <m/>
    <m/>
    <n v="33000"/>
    <m/>
    <s v="entre 30 et 35 k€"/>
    <x v="1"/>
    <d v="2012-12-03T00:00:00"/>
    <s v="entre 1 et 3 mois"/>
    <m/>
  </r>
  <r>
    <s v="BLANC"/>
    <s v="Jérémy"/>
    <x v="0"/>
    <s v="3F2"/>
    <s v="06 74 00 88 89"/>
    <s v="jeremy.blanc.ap@gmail"/>
    <s v="SOPRA GROUP"/>
    <s v="ECULLY"/>
    <s v="SOPRA GROUP"/>
    <s v="ECULLY"/>
    <n v="1"/>
    <n v="1"/>
    <s v="RHONE ALPES"/>
    <x v="2"/>
    <s v="Ingénieur Etudes et Développement"/>
    <m/>
    <m/>
    <n v="30550"/>
    <m/>
    <s v="entre 30 et 35 k€"/>
    <x v="1"/>
    <d v="2012-09-03T00:00:00"/>
    <s v="Sortie Ecole"/>
    <m/>
  </r>
  <r>
    <s v="BOMBRUN"/>
    <s v="Maxime"/>
    <x v="0"/>
    <s v="3F4"/>
    <s v="06 71 29 37 99"/>
    <s v="maxime.bombrun@gmail.com"/>
    <s v="Lawrence Berkeley National Laboratory"/>
    <s v="BERKELEY USA"/>
    <s v="LIMOS"/>
    <s v="AUBIERE"/>
    <n v="2"/>
    <n v="6"/>
    <s v="AUVERGNE"/>
    <x v="4"/>
    <s v="Doctorant"/>
    <m/>
    <m/>
    <n v="21120"/>
    <m/>
    <s v="entre 20 et 25 k€"/>
    <x v="4"/>
    <d v="2012-10-01T00:00:00"/>
    <s v="Sortie Ecole"/>
    <m/>
  </r>
  <r>
    <s v="BONDOUY "/>
    <s v="Manon"/>
    <x v="0"/>
    <s v="3F4"/>
    <s v="07 78 25 23 91"/>
    <s v="Manon Bondouy [manon8928@hotmail.com]"/>
    <s v="AIRBUS Opérations SAS"/>
    <s v="TOULOUSE cedex 09"/>
    <s v="AIRBUS"/>
    <s v="TOULOUSE"/>
    <n v="1"/>
    <n v="1"/>
    <s v="MIDI PYRENEES"/>
    <x v="6"/>
    <s v="Thèse CIFRE"/>
    <m/>
    <m/>
    <m/>
    <m/>
    <m/>
    <x v="4"/>
    <m/>
    <s v="Sortie Ecole"/>
    <m/>
  </r>
  <r>
    <s v="BONNIER "/>
    <s v="Cédric"/>
    <x v="0"/>
    <s v="3F2"/>
    <s v="06 98 25 14 33"/>
    <s v="bonnier.cedric@gmail.com"/>
    <s v="Fxhome Limited"/>
    <s v="Norwich UK"/>
    <s v="Fxhome Limited"/>
    <s v="ABERDEEN"/>
    <n v="1"/>
    <n v="8"/>
    <s v="ETRANGER"/>
    <x v="4"/>
    <s v="Non précisé"/>
    <m/>
    <m/>
    <n v="23531.5"/>
    <m/>
    <s v="entre 20 et 25 k€"/>
    <x v="3"/>
    <d v="2012-10-29T00:00:00"/>
    <s v="entre 1 et 3 mois"/>
    <s v="6 MOIS RENOUVELABLE"/>
  </r>
  <r>
    <s v="BOURRE "/>
    <s v="Erwan"/>
    <x v="0"/>
    <s v="3F5"/>
    <s v="06 25 48 03 85"/>
    <m/>
    <s v="GLASSOLUTIONS  GLASSVER"/>
    <s v="SAINT PIERRE DES ECHAUBROGNES"/>
    <s v="VIVERIS "/>
    <s v="BOULOGNE BILLANCOURT"/>
    <n v="2"/>
    <n v="2"/>
    <s v="ILE DE FRANCE"/>
    <x v="2"/>
    <s v="Consultant Junior"/>
    <m/>
    <m/>
    <n v="36000"/>
    <m/>
    <s v="entre 35 et 40 k€"/>
    <x v="1"/>
    <d v="2012-10-22T00:00:00"/>
    <s v="entre 1 et 3 mois"/>
    <m/>
  </r>
  <r>
    <s v="BOUSSUGE"/>
    <s v="Nicolas"/>
    <x v="0"/>
    <s v="3F2"/>
    <s v="06 43 50 04 56"/>
    <m/>
    <s v="CIRRELT Université du Québac à Montréal"/>
    <s v="Montréal CANADA"/>
    <s v="SANS EMPLOI"/>
    <m/>
    <n v="3"/>
    <n v="9"/>
    <m/>
    <x v="3"/>
    <s v="Sans emploi"/>
    <m/>
    <m/>
    <m/>
    <m/>
    <m/>
    <x v="2"/>
    <m/>
    <s v="Sans emploi"/>
    <m/>
  </r>
  <r>
    <s v="BOUTTOU"/>
    <s v="Yacine"/>
    <x v="0"/>
    <s v="3F3"/>
    <m/>
    <m/>
    <s v="UNIVERSITE OKLAHOMA"/>
    <s v=" OKLAHOMA"/>
    <s v="UNIVERSITE OKLAHOMA"/>
    <s v=" OKLAHOMA"/>
    <n v="1"/>
    <n v="7"/>
    <s v="ETRANGER"/>
    <x v="4"/>
    <s v="Poursuite d'études"/>
    <m/>
    <m/>
    <m/>
    <m/>
    <m/>
    <x v="5"/>
    <d v="2012-10-01T00:00:00"/>
    <s v="Sortie Ecole"/>
    <m/>
  </r>
  <r>
    <s v="BRUNEL"/>
    <s v="Tristan"/>
    <x v="0"/>
    <s v="3F2"/>
    <s v="06 36 12 96 56"/>
    <m/>
    <s v="LOGICA  IT Services France SAS"/>
    <s v="LYON CEDEX 9"/>
    <s v="LOGICA  IT Services France SAS"/>
    <s v="LYON "/>
    <n v="1"/>
    <n v="1"/>
    <s v="RHONE ALPES"/>
    <x v="2"/>
    <s v="Assistant Systèmes d'Information"/>
    <m/>
    <s v="tristan.brunel@logica.com"/>
    <n v="29500"/>
    <m/>
    <s v="entre 25 et 30 k€"/>
    <x v="1"/>
    <d v="2012-10-01T00:00:00"/>
    <s v="Sortie Ecole"/>
    <m/>
  </r>
  <r>
    <s v="BRUNOT"/>
    <s v="Mathieu"/>
    <x v="0"/>
    <s v="3F3"/>
    <s v="06 68 56 05 89"/>
    <s v="mb.mathieu.brunot@gmail.com"/>
    <s v="LOGICA"/>
    <s v="CLERMONT FERRAND"/>
    <s v="LOGICA"/>
    <s v="CLERMONT FERRAND"/>
    <n v="1"/>
    <n v="1"/>
    <s v="AUVERGNE"/>
    <x v="2"/>
    <s v="Ingénieur Etudes et Développement"/>
    <m/>
    <m/>
    <n v="29100"/>
    <m/>
    <s v="entre 25 et 30 k€"/>
    <x v="1"/>
    <d v="2012-09-26T00:00:00"/>
    <s v="Sortie Ecole"/>
    <m/>
  </r>
  <r>
    <s v="CARO"/>
    <s v="Florian"/>
    <x v="0"/>
    <s v="3F3"/>
    <s v="07 77 80 75 54"/>
    <s v="flocaro@gmail.com"/>
    <s v="POLARYS"/>
    <s v="COLOMBES"/>
    <s v="POLARYS"/>
    <s v="COLOMBES"/>
    <n v="1"/>
    <n v="3"/>
    <s v="ILE DE FRANCE"/>
    <x v="1"/>
    <s v="Consultant Junior"/>
    <m/>
    <m/>
    <n v="34000"/>
    <m/>
    <s v="entre 30 et 35 k€"/>
    <x v="1"/>
    <d v="2012-10-01T00:00:00"/>
    <s v="Sortie Ecole"/>
    <m/>
  </r>
  <r>
    <s v="CARRIER"/>
    <s v="Marion"/>
    <x v="0"/>
    <s v="3F2"/>
    <s v="06 49 68 26 21"/>
    <s v="marion.carrier@gmail.com"/>
    <s v="Centrale recherche SA"/>
    <s v="CHATENAY MALABRY"/>
    <s v="Centrale recherche SA"/>
    <s v="CHATENAY MALABRY"/>
    <n v="1"/>
    <n v="6"/>
    <s v="ILE DE FRANCE"/>
    <x v="4"/>
    <s v="Doctorant"/>
    <m/>
    <m/>
    <n v="24000"/>
    <m/>
    <s v="entre 20 et 25 k€"/>
    <x v="3"/>
    <d v="2012-10-15T00:00:00"/>
    <s v="&lt; 1 mois"/>
    <s v="3 ANS"/>
  </r>
  <r>
    <s v="COULOIGNER"/>
    <s v="Thomas"/>
    <x v="0"/>
    <s v="3F3"/>
    <s v="06 72 18 73 08"/>
    <s v="tcouloignier@free.fr"/>
    <s v="AKKA Technologies"/>
    <s v="TOULOUSE CEDEX 01"/>
    <s v="AKKA Technologies"/>
    <s v="TOULOUSE"/>
    <n v="1"/>
    <n v="1"/>
    <s v="MIDI PYRENEES"/>
    <x v="1"/>
    <s v="Analyste Fonctionnel"/>
    <m/>
    <m/>
    <n v="31000"/>
    <m/>
    <s v="entre 30 et 35 k€"/>
    <x v="1"/>
    <d v="2012-10-15T00:00:00"/>
    <s v="&lt; 1 mois"/>
    <m/>
  </r>
  <r>
    <s v="CROMBEZ "/>
    <s v="Loïc"/>
    <x v="0"/>
    <s v="3F2"/>
    <s v="06 33 03 40 49"/>
    <s v="crombezloic@gmail.com"/>
    <s v="SOPRA GROUP"/>
    <s v="ANNECY LE VIEUX Cedex"/>
    <s v="SOPRA banking software"/>
    <s v="ANNECY LE VIEUX"/>
    <n v="1"/>
    <n v="1"/>
    <s v="RHONE ALPES"/>
    <x v="2"/>
    <s v="Ingénieur support"/>
    <m/>
    <m/>
    <n v="30000"/>
    <m/>
    <s v="entre 30 et 35 k€"/>
    <x v="1"/>
    <d v="2012-09-01T00:00:00"/>
    <s v="Sortie Ecole"/>
    <m/>
  </r>
  <r>
    <s v="DABARD"/>
    <s v="Nicolas"/>
    <x v="0"/>
    <s v="3F3"/>
    <s v="06 28 05 57 51"/>
    <s v="nicolas.dabard@hotmail.com"/>
    <s v="SOPRA GROUP"/>
    <s v="LA DEFENSE CEDEX"/>
    <s v="SOPRA banking software"/>
    <s v="ANNECY LE VIEUX"/>
    <n v="1"/>
    <n v="1"/>
    <s v="RHONE ALPES"/>
    <x v="2"/>
    <s v="Consultant Junior"/>
    <m/>
    <m/>
    <n v="29900"/>
    <m/>
    <s v="entre 25 et 30 k€"/>
    <x v="1"/>
    <d v="2012-09-03T00:00:00"/>
    <s v="Sortie Ecole"/>
    <m/>
  </r>
  <r>
    <s v="DE BOUCHARD"/>
    <s v="Armand"/>
    <x v="0"/>
    <s v="3F3"/>
    <s v="06 68 53 74 88"/>
    <s v="ar.debouchard@gmail.com"/>
    <s v="SOPRA GROUP"/>
    <s v="AUBIERE"/>
    <s v="SOPRA GROUP"/>
    <s v="AUBIERE"/>
    <n v="1"/>
    <n v="1"/>
    <s v="AUVERGNE"/>
    <x v="2"/>
    <s v="Consultant Junior"/>
    <m/>
    <m/>
    <n v="30500"/>
    <m/>
    <s v="entre 30 et 35 k€"/>
    <x v="1"/>
    <d v="2012-09-03T00:00:00"/>
    <s v="Sortie Ecole"/>
    <m/>
  </r>
  <r>
    <s v="DE RIBET"/>
    <s v="Clément"/>
    <x v="0"/>
    <s v="3F4"/>
    <s v="06 77 55 96 99"/>
    <s v="deribet@gmail.com"/>
    <s v="SOGETI HIGH TECH"/>
    <s v="BLAGNAC"/>
    <s v="SOGETI HIGH TECH"/>
    <s v="BLAGNAC"/>
    <n v="1"/>
    <n v="1"/>
    <s v="MIDI PYRENEES"/>
    <x v="2"/>
    <s v="Ingénieur de production et d'exploitation"/>
    <m/>
    <m/>
    <n v="30500"/>
    <m/>
    <s v="entre 30 et 35 k€"/>
    <x v="1"/>
    <d v="2012-09-10T00:00:00"/>
    <s v="Sortie Ecole"/>
    <m/>
  </r>
  <r>
    <s v="DHENRY"/>
    <s v="Aurélie"/>
    <x v="0"/>
    <s v="3F2"/>
    <s v="07 86 42 24 77"/>
    <s v="aurelie.dhenry@gmail.com"/>
    <s v="LOGICA"/>
    <s v="CLERMONT FERRAND"/>
    <s v="SOPRA GROUP"/>
    <s v="AUBIERE"/>
    <n v="2"/>
    <n v="1"/>
    <s v="AUVERGNE"/>
    <x v="2"/>
    <s v="Consultant Junior"/>
    <m/>
    <m/>
    <n v="30500"/>
    <m/>
    <s v="entre 30 et 35 k€"/>
    <x v="1"/>
    <d v="2012-10-01T00:00:00"/>
    <s v="Sortie Ecole"/>
    <m/>
  </r>
  <r>
    <s v="DUBUJET "/>
    <s v="Rémi"/>
    <x v="0"/>
    <s v="3F2"/>
    <s v="06 32 01 53 99"/>
    <m/>
    <s v="INRIA Unité/Projet VisAGeS"/>
    <s v="RENNES Cedex"/>
    <m/>
    <m/>
    <m/>
    <e v="#N/A"/>
    <m/>
    <x v="0"/>
    <m/>
    <m/>
    <m/>
    <m/>
    <m/>
    <m/>
    <x v="0"/>
    <m/>
    <m/>
    <m/>
  </r>
  <r>
    <s v="DURAND"/>
    <s v="William"/>
    <x v="0"/>
    <s v="3F2"/>
    <s v="06 88 60 29 72"/>
    <s v="william.durand1@gmail.com"/>
    <s v="Nelmio AG"/>
    <s v="Zürich Switzerland"/>
    <s v="MICHELIN+ LIMOS"/>
    <s v="CLERMONT FERRAND"/>
    <n v="2"/>
    <n v="1"/>
    <s v="AUVERGNE"/>
    <x v="6"/>
    <s v="Thèse CIFRE"/>
    <m/>
    <m/>
    <n v="30563"/>
    <m/>
    <s v="entre 30 et 35 k€"/>
    <x v="3"/>
    <d v="2012-11-15T00:00:00"/>
    <s v="entre 1 et 3 mois"/>
    <s v="3 ANS"/>
  </r>
  <r>
    <s v="EL BRINI"/>
    <s v="Mohamed"/>
    <x v="0"/>
    <s v="3F1"/>
    <s v="06 29 96 47 17"/>
    <m/>
    <s v="CIPAM"/>
    <s v="CLERMONT FERRAND"/>
    <m/>
    <m/>
    <m/>
    <e v="#N/A"/>
    <m/>
    <x v="0"/>
    <m/>
    <m/>
    <m/>
    <m/>
    <m/>
    <m/>
    <x v="0"/>
    <m/>
    <m/>
    <m/>
  </r>
  <r>
    <s v="EL KHAIRI"/>
    <s v="Youssef"/>
    <x v="0"/>
    <s v="3F3"/>
    <s v="06 19 86 43 83"/>
    <s v="youssef,elkahairi@gmail,com"/>
    <s v="ATOS INTEGRATION"/>
    <s v="VILLEURBANNE"/>
    <s v="EFRONTECH"/>
    <s v="PARIS"/>
    <n v="2"/>
    <n v="3"/>
    <s v="ILE DE FRANCE"/>
    <x v="1"/>
    <s v="Consultant Junior"/>
    <m/>
    <m/>
    <n v="37000"/>
    <m/>
    <s v="entre 35 et 40 k€"/>
    <x v="1"/>
    <d v="2012-10-01T00:00:00"/>
    <s v="Sortie Ecole"/>
    <m/>
  </r>
  <r>
    <s v="ENDELIN "/>
    <s v="Romain"/>
    <x v="0"/>
    <s v="3F6"/>
    <s v="06 19 78 52 05"/>
    <s v="romain.endelin@gmail.com"/>
    <s v="CNRS"/>
    <s v="PARIS   Cedex 16"/>
    <s v="CNRS laboratoire IPAL"/>
    <s v="MONTPELLIER"/>
    <n v="1"/>
    <n v="6"/>
    <s v="LANGUEDOC ROUSSILLON"/>
    <x v="4"/>
    <s v="Doctorant"/>
    <m/>
    <m/>
    <n v="16800"/>
    <m/>
    <s v="&lt; 20 k€"/>
    <x v="3"/>
    <d v="2012-11-01T00:00:00"/>
    <s v="Sortie Ecole"/>
    <s v="3 ANS"/>
  </r>
  <r>
    <s v="ESCOURBIAC "/>
    <s v="Maxime"/>
    <x v="0"/>
    <s v="3F2"/>
    <s v="06 26 24 60 61"/>
    <m/>
    <s v="MICHELIN"/>
    <s v="CLERMONT FERRAND CEDEX 9"/>
    <s v="INTELLIXIR"/>
    <s v="CLERMONT FERRAND"/>
    <n v="2"/>
    <n v="5"/>
    <s v="AUVERGNE"/>
    <x v="1"/>
    <s v="Ingénieur logiciel"/>
    <m/>
    <m/>
    <n v="37000"/>
    <m/>
    <s v="entre 35 et 40 k€"/>
    <x v="1"/>
    <d v="2012-10-01T00:00:00"/>
    <s v="Sortie Ecole"/>
    <m/>
  </r>
  <r>
    <s v="FARDEL"/>
    <s v="Armel"/>
    <x v="0"/>
    <s v="3F5"/>
    <s v="06 43 50 17 95 "/>
    <s v="armellarme@gmail,com"/>
    <s v="OMWAVE"/>
    <s v="MONTROUGE"/>
    <s v="OMWAVE"/>
    <s v="MONTROUGE"/>
    <n v="1"/>
    <n v="5"/>
    <s v="ILE DE FRANCE"/>
    <x v="1"/>
    <s v="Ingénieur Etudes et Développement"/>
    <m/>
    <m/>
    <n v="30000"/>
    <m/>
    <s v="entre 30 et 35 k€"/>
    <x v="1"/>
    <d v="2012-10-01T00:00:00"/>
    <s v="Sortie Ecole"/>
    <m/>
  </r>
  <r>
    <s v="FERAUD "/>
    <s v="Olivier"/>
    <x v="0"/>
    <s v="3F1"/>
    <m/>
    <s v="olivier.feraud@hotmail.fr"/>
    <s v="PROPHESSI"/>
    <s v="ARCUEIL"/>
    <s v="PROPHESSI"/>
    <s v="ARCUEIL"/>
    <n v="1"/>
    <n v="4"/>
    <s v="ILE DE FRANCE"/>
    <x v="2"/>
    <s v="Consultant Junior"/>
    <m/>
    <m/>
    <n v="30000"/>
    <m/>
    <s v="entre 30 et 35 k€"/>
    <x v="1"/>
    <d v="2012-08-04T00:00:00"/>
    <s v="Sortie Ecole"/>
    <m/>
  </r>
  <r>
    <s v="FERNANDES"/>
    <s v="Sylvestre"/>
    <x v="0"/>
    <s v="3F2"/>
    <s v="06 24 25 02 44"/>
    <s v="sylvestre77@hotmail.fr"/>
    <s v="SOPRA GROUP"/>
    <s v="ECULLY"/>
    <s v="SOPRA GROUP"/>
    <s v="ECULLY"/>
    <n v="1"/>
    <n v="1"/>
    <s v="RHONE ALPES"/>
    <x v="2"/>
    <s v="Ingénieur Etudes et Développement"/>
    <m/>
    <m/>
    <n v="30550"/>
    <m/>
    <s v="entre 30 et 35 k€"/>
    <x v="1"/>
    <d v="2012-09-29T00:00:00"/>
    <s v="Sortie Ecole"/>
    <m/>
  </r>
  <r>
    <s v="FERROUILLAT "/>
    <s v="Pauline"/>
    <x v="0"/>
    <s v="3F4"/>
    <s v="06 33 12 75 10"/>
    <s v="pauline.ferrouillat@gmail.com"/>
    <s v="CEDRAT S.A."/>
    <s v="MEYLAN"/>
    <s v="CEDRAT S.A."/>
    <s v="MEYLAN"/>
    <n v="1"/>
    <n v="3"/>
    <s v="RHONE ALPES"/>
    <x v="5"/>
    <s v="Doctorant"/>
    <m/>
    <m/>
    <n v="25200"/>
    <m/>
    <s v="entre 25 et 30 k€"/>
    <x v="3"/>
    <d v="2012-10-15T00:00:00"/>
    <s v="&lt; 1 mois"/>
    <s v="3 ANS"/>
  </r>
  <r>
    <s v="FOUQUEMBERG"/>
    <s v="Maxime"/>
    <x v="0"/>
    <s v="3F3"/>
    <m/>
    <s v="max.fouquembert@gmail.com"/>
    <s v="MICHELIN"/>
    <s v="CLERMONT FERRAND"/>
    <s v="MICHELIN"/>
    <s v="CLERMONT FERRAND"/>
    <n v="1"/>
    <n v="1"/>
    <s v="AUVERGNE"/>
    <x v="6"/>
    <s v="Analyste Fonctionnel"/>
    <m/>
    <m/>
    <n v="36000"/>
    <m/>
    <s v="entre 35 et 40 k€"/>
    <x v="1"/>
    <d v="2012-10-01T00:00:00"/>
    <s v="Sortie Ecole"/>
    <m/>
  </r>
  <r>
    <s v="GALVAING"/>
    <s v="Thomas"/>
    <x v="0"/>
    <s v="3F1"/>
    <s v="06 42 39 75 40"/>
    <s v="thowas@hotmail.com"/>
    <s v="CERN"/>
    <s v="Genève 23 SUISSE"/>
    <s v="SOPRA GROUP"/>
    <s v="AUBIERE"/>
    <n v="2"/>
    <n v="1"/>
    <s v="AUVERGNE"/>
    <x v="2"/>
    <s v="Consultant Junior"/>
    <m/>
    <m/>
    <n v="30500"/>
    <m/>
    <s v="entre 30 et 35 k€"/>
    <x v="1"/>
    <d v="2012-09-24T00:00:00"/>
    <s v="Sortie Ecole"/>
    <m/>
  </r>
  <r>
    <s v="GENTIL"/>
    <s v="Rémi"/>
    <x v="0"/>
    <s v="3F2"/>
    <s v="06 09 85 24 90"/>
    <s v="gentil.remi@gmail.com"/>
    <s v="CAPGEMINI"/>
    <s v="AUBIERE"/>
    <s v="HUMAN BOOSTER"/>
    <s v="CLERMONT FERRAND"/>
    <n v="2"/>
    <n v="3"/>
    <s v="AUVERGNE"/>
    <x v="5"/>
    <s v="Consultant Junior"/>
    <m/>
    <m/>
    <n v="30000"/>
    <m/>
    <s v="entre 30 et 35 k€"/>
    <x v="1"/>
    <d v="2012-10-01T00:00:00"/>
    <s v="Sortie Ecole"/>
    <m/>
  </r>
  <r>
    <s v="GIEN"/>
    <s v="Nicolas"/>
    <x v="0"/>
    <s v="3F2"/>
    <s v="06 72 73 14 97"/>
    <m/>
    <s v="EFFIDENCE"/>
    <s v="AUBIERE"/>
    <s v="EFFIDENCE"/>
    <s v="AUBIERE"/>
    <n v="1"/>
    <n v="5"/>
    <s v="AUVERGNE"/>
    <x v="5"/>
    <s v="Non précisé"/>
    <m/>
    <m/>
    <n v="29000"/>
    <m/>
    <s v="entre 25 et 30 k€"/>
    <x v="1"/>
    <d v="2012-10-01T00:00:00"/>
    <s v="Sortie Ecole"/>
    <m/>
  </r>
  <r>
    <s v="GROS"/>
    <s v="David"/>
    <x v="0"/>
    <s v="3F1"/>
    <s v="06 17 29 13 25"/>
    <m/>
    <s v="EFFIDENCE"/>
    <s v="AUBIERE"/>
    <s v="SANS EMPLOI"/>
    <m/>
    <n v="3"/>
    <n v="9"/>
    <m/>
    <x v="3"/>
    <s v="Sans emploi"/>
    <m/>
    <m/>
    <m/>
    <m/>
    <m/>
    <x v="2"/>
    <m/>
    <s v="Sans emploi"/>
    <m/>
  </r>
  <r>
    <s v="HAN"/>
    <s v="Yu  "/>
    <x v="0"/>
    <s v="3F6"/>
    <s v="06 89 45 95 92"/>
    <m/>
    <s v="LIMOS"/>
    <s v="AUBIERE"/>
    <m/>
    <m/>
    <m/>
    <e v="#N/A"/>
    <m/>
    <x v="0"/>
    <m/>
    <m/>
    <m/>
    <m/>
    <m/>
    <m/>
    <x v="0"/>
    <m/>
    <m/>
    <m/>
  </r>
  <r>
    <s v="IMBERT"/>
    <s v="Guillaume"/>
    <x v="0"/>
    <s v="3F2"/>
    <s v="06 99 78 89 19"/>
    <m/>
    <s v="ALMERYS"/>
    <s v="CLERMONT FERRAND Cedex 9"/>
    <s v="Orckestra conseil"/>
    <s v="MONTREAL"/>
    <n v="2"/>
    <n v="8"/>
    <s v="ETRANGER"/>
    <x v="1"/>
    <s v="Ingénieur Etudes et Développement"/>
    <m/>
    <m/>
    <m/>
    <m/>
    <m/>
    <x v="1"/>
    <d v="2013-02-01T00:00:00"/>
    <s v="entre 3 et 6 mois"/>
    <m/>
  </r>
  <r>
    <s v="JERIDI "/>
    <s v="Asma"/>
    <x v="0"/>
    <s v="3F3"/>
    <s v="06 42 20 31 98"/>
    <s v="asma,jeridi@gmail,com"/>
    <s v="MICHELIN"/>
    <s v="CLERMONT FERRAND"/>
    <s v="ACCENTURE"/>
    <s v="CHATILLON"/>
    <n v="2"/>
    <n v="1"/>
    <s v="ILE DE FRANCE"/>
    <x v="2"/>
    <s v="Ingénieur Etudes et Développement"/>
    <m/>
    <m/>
    <n v="36000"/>
    <m/>
    <s v="entre 35 et 40 k€"/>
    <x v="1"/>
    <d v="2013-01-03T00:00:00"/>
    <s v="entre 1 et 3 mois"/>
    <m/>
  </r>
  <r>
    <s v="LA PERSONNE"/>
    <s v="Simon"/>
    <x v="0"/>
    <s v="3F3"/>
    <s v="06 82 78 93 75"/>
    <m/>
    <s v="QUALIAC"/>
    <s v="AURILLAC"/>
    <s v="LOGICA"/>
    <s v="CLERMONT FERRAND"/>
    <n v="2"/>
    <n v="1"/>
    <s v="AUVERGNE"/>
    <x v="2"/>
    <s v="Assistant Systèmes d'Information"/>
    <m/>
    <m/>
    <n v="29000"/>
    <m/>
    <s v="entre 25 et 30 k€"/>
    <x v="1"/>
    <d v="2013-01-01T00:00:00"/>
    <s v="entre 3 et 6 mois"/>
    <m/>
  </r>
  <r>
    <s v="LAPERCHE "/>
    <s v="Sylvain"/>
    <x v="0"/>
    <s v="3F1"/>
    <s v="06 98 69 35 06"/>
    <s v="sylvain.laperche@gmx.fr"/>
    <s v="WUHAN UNIVERSITY"/>
    <s v=" Wuhan CHINA"/>
    <s v="INRA"/>
    <s v="CLERMONT FERRAND"/>
    <n v="2"/>
    <n v="6"/>
    <s v="AUVERGNE"/>
    <x v="4"/>
    <s v="Ingénieur de recherche"/>
    <m/>
    <m/>
    <n v="27720"/>
    <m/>
    <s v="entre 25 et 30 k€"/>
    <x v="3"/>
    <d v="2012-10-01T00:00:00"/>
    <s v="Sortie Ecole"/>
    <m/>
  </r>
  <r>
    <s v="LARUS"/>
    <s v="Pierre"/>
    <x v="0"/>
    <s v="3F1"/>
    <s v="06 77 82 84 54"/>
    <s v="pierre.larus@laposte.net"/>
    <s v="NOVASYS Ingénierie"/>
    <s v="ISSY-LES-MOULINEAUX"/>
    <s v="NOVASYS Ingénierie"/>
    <s v="ISSY LES MOULINEAUX"/>
    <n v="1"/>
    <n v="4"/>
    <s v="ILE DE FRANCE"/>
    <x v="2"/>
    <s v="Ingénieur Etudes et Développement"/>
    <m/>
    <m/>
    <n v="32040"/>
    <m/>
    <s v="entre 30 et 35 k€"/>
    <x v="1"/>
    <d v="2012-10-15T00:00:00"/>
    <s v="&lt; 1 mois"/>
    <m/>
  </r>
  <r>
    <s v="LEBAYLE"/>
    <s v="Bastien"/>
    <x v="0"/>
    <s v="3F5"/>
    <s v="06 67 76 24 61"/>
    <m/>
    <s v="PARAMETRIC TECHNOLOGU (PTC)"/>
    <s v="AIX EN PROVENCE Cedex 03"/>
    <s v="West Chester University of Pennsylvania "/>
    <s v="ETATS UNIS"/>
    <n v="2"/>
    <n v="7"/>
    <s v="ETRANGER"/>
    <x v="4"/>
    <s v="Poursuite d'études"/>
    <m/>
    <m/>
    <m/>
    <m/>
    <m/>
    <x v="5"/>
    <d v="2012-10-01T00:00:00"/>
    <s v="Sortie Ecole"/>
    <m/>
  </r>
  <r>
    <s v="LEBBAR"/>
    <s v="Hamza"/>
    <x v="0"/>
    <s v="3F4"/>
    <s v="06 44 29 23 07"/>
    <m/>
    <s v="BOUYGUES TELECOM"/>
    <s v="MEUDON LA FORET"/>
    <m/>
    <m/>
    <m/>
    <e v="#N/A"/>
    <m/>
    <x v="0"/>
    <m/>
    <m/>
    <m/>
    <m/>
    <m/>
    <m/>
    <x v="0"/>
    <m/>
    <m/>
    <m/>
  </r>
  <r>
    <s v="LEGROS"/>
    <s v="Maxime"/>
    <x v="0"/>
    <s v="3F4"/>
    <s v="06 75 12 25 47"/>
    <m/>
    <s v="BERTIN TECHNOLIGIES"/>
    <s v="MONTIGNY-LE-BRETONNEUX"/>
    <m/>
    <m/>
    <m/>
    <e v="#N/A"/>
    <m/>
    <x v="0"/>
    <m/>
    <m/>
    <m/>
    <m/>
    <m/>
    <m/>
    <x v="0"/>
    <m/>
    <m/>
    <m/>
  </r>
  <r>
    <s v="LELE TAKAM"/>
    <s v="Cyrille"/>
    <x v="0"/>
    <s v="3F3"/>
    <s v="06 07 16 69 14"/>
    <s v="cyrillelele@hotmail,com"/>
    <s v="INFINEON Technologie AG"/>
    <s v="REGENSBURG DEUTSCHLAND"/>
    <s v="COPPIRIGHT KOMMUNIKATION"/>
    <s v="REGENSBURG"/>
    <n v="2"/>
    <n v="8"/>
    <s v="ETRANGER"/>
    <x v="5"/>
    <s v="Non précisé"/>
    <m/>
    <m/>
    <n v="36000"/>
    <m/>
    <s v="entre 35 et 40 k€"/>
    <x v="3"/>
    <d v="2012-10-15T00:00:00"/>
    <s v="&lt; 1 mois"/>
    <m/>
  </r>
  <r>
    <s v="LEONCE"/>
    <s v="Armand"/>
    <x v="0"/>
    <s v="3F2"/>
    <s v="07 87 24 07 05"/>
    <m/>
    <s v="SIEMENS AG"/>
    <s v="KARLSRUHE DEUTSCHLAND"/>
    <s v="EM LYON"/>
    <s v="LYON "/>
    <n v="2"/>
    <n v="6"/>
    <s v="RHONE ALPES"/>
    <x v="4"/>
    <s v="Poursuite d'études"/>
    <m/>
    <m/>
    <m/>
    <m/>
    <m/>
    <x v="5"/>
    <d v="2013-10-01T00:00:00"/>
    <s v="Sortie Ecole"/>
    <m/>
  </r>
  <r>
    <s v="LEROY"/>
    <s v="Olivier"/>
    <x v="0"/>
    <s v="3F5"/>
    <s v="06 09 69 47 25"/>
    <s v="leroy.olivier.24@gmail.com"/>
    <s v="SYNCHRONE TECHNOLOGIE"/>
    <s v="AIX EN PROVENCE  "/>
    <s v="MICHELIN"/>
    <s v="CLERMONT FERRAND"/>
    <n v="2"/>
    <n v="1"/>
    <s v="AUVERGNE"/>
    <x v="6"/>
    <s v="Assistant Systèmes d'Information"/>
    <m/>
    <m/>
    <n v="35958"/>
    <m/>
    <s v="entre 35 et 40 k€"/>
    <x v="1"/>
    <d v="2012-11-12T00:00:00"/>
    <s v="entre 1 et 3 mois"/>
    <m/>
  </r>
  <r>
    <s v="LOHIER "/>
    <s v="Théophile"/>
    <x v="0"/>
    <s v="3F4"/>
    <s v="06 78 69 40 83"/>
    <s v="theophile.lohier@gmail.com"/>
    <s v="Ecole Polytechnique de Montréal (GERAD)"/>
    <s v="Montréal, Qc, CANADA"/>
    <s v="IRSTEA"/>
    <s v="AUBIERE"/>
    <n v="2"/>
    <n v="5"/>
    <s v="AUVERGNE"/>
    <x v="4"/>
    <s v="Doctorant"/>
    <m/>
    <m/>
    <n v="21600"/>
    <m/>
    <s v="entre 20 et 25 k€"/>
    <x v="3"/>
    <d v="2012-11-05T00:00:00"/>
    <s v="entre 1 et 3 mois"/>
    <s v="3 ANS"/>
  </r>
  <r>
    <s v="LORINQUER"/>
    <s v="Pierre"/>
    <x v="0"/>
    <s v="3F5"/>
    <s v="06 77 59 30 03"/>
    <s v="pierre.lorinquer@gmail.com"/>
    <s v="Service de l'Administration Générale et de la sécurité nationale"/>
    <s v="PARIS 07 SP"/>
    <s v="Service de l'Administration Générale et de la sécurité nationale"/>
    <s v="PARIS"/>
    <n v="1"/>
    <n v="6"/>
    <s v="ILE DE FRANCE"/>
    <x v="5"/>
    <s v="Assistant Systèmes d'Information"/>
    <m/>
    <m/>
    <n v="35788"/>
    <m/>
    <s v="entre 35 et 40 k€"/>
    <x v="3"/>
    <d v="2012-10-15T00:00:00"/>
    <s v="&lt; 1 mois"/>
    <s v="3 ANS"/>
  </r>
  <r>
    <s v="MAILLARD"/>
    <s v="Sylvain"/>
    <x v="0"/>
    <s v="3F2"/>
    <s v="06 27 15 16 19"/>
    <m/>
    <s v="USERWARE"/>
    <s v="NEUILLY SUR GAUTIER"/>
    <s v="SOPRA GROUP"/>
    <s v="AUBIERE"/>
    <n v="2"/>
    <n v="1"/>
    <s v="AUVERGNE"/>
    <x v="2"/>
    <s v="Consultant Junior"/>
    <m/>
    <m/>
    <n v="30000"/>
    <m/>
    <s v="entre 30 et 35 k€"/>
    <x v="1"/>
    <d v="2012-10-01T00:00:00"/>
    <s v="Sortie Ecole"/>
    <m/>
  </r>
  <r>
    <s v="MARGELIDON"/>
    <s v="Francis"/>
    <x v="0"/>
    <s v="3F5"/>
    <s v="06 33 46 59 52"/>
    <m/>
    <s v="SOPRA GROUP"/>
    <s v="AUBIERE"/>
    <m/>
    <m/>
    <m/>
    <e v="#N/A"/>
    <m/>
    <x v="0"/>
    <m/>
    <m/>
    <m/>
    <m/>
    <m/>
    <m/>
    <x v="0"/>
    <m/>
    <m/>
    <m/>
  </r>
  <r>
    <s v="MARICAL"/>
    <s v="Benoît"/>
    <x v="0"/>
    <s v="3F1"/>
    <s v="06 71 38 38 64"/>
    <m/>
    <s v="RENAULT"/>
    <s v="GUYANCOURT"/>
    <m/>
    <m/>
    <m/>
    <e v="#N/A"/>
    <m/>
    <x v="0"/>
    <m/>
    <m/>
    <m/>
    <m/>
    <m/>
    <m/>
    <x v="0"/>
    <m/>
    <m/>
    <m/>
  </r>
  <r>
    <s v="MAURIN"/>
    <s v="Jean-Francois"/>
    <x v="0"/>
    <s v="3F5"/>
    <s v="06 78 58 88 79"/>
    <s v="maurin.jfrancois@gmail.com"/>
    <s v="ESR"/>
    <s v="SAINT PRIEST CEDEX"/>
    <s v="SYNCHRONE TECHNOLOGIES"/>
    <s v="AIX EN PROVENCE"/>
    <n v="2"/>
    <n v="3"/>
    <s v="PROVENCE-COTE D'AZUR"/>
    <x v="1"/>
    <s v="Ingénieur Réseau"/>
    <m/>
    <m/>
    <n v="28000"/>
    <m/>
    <s v="entre 25 et 30 k€"/>
    <x v="1"/>
    <d v="2012-01-02T00:00:00"/>
    <s v="entre 1 et 3 mois"/>
    <m/>
  </r>
  <r>
    <s v="MBOUNGOU MPEMISSI"/>
    <s v="Kiminou"/>
    <x v="0"/>
    <s v="3F5"/>
    <s v="06 67 36 91 63"/>
    <s v="kiminou@gmail.com"/>
    <s v="THALES SERVICES"/>
    <s v="VELIZY"/>
    <s v="Dimension Data"/>
    <s v="COLOMIERS"/>
    <n v="2"/>
    <n v="1"/>
    <s v="MIDI PYRENEES"/>
    <x v="2"/>
    <s v="Ingénieur Réseau"/>
    <m/>
    <m/>
    <n v="32000"/>
    <m/>
    <s v="entre 30 et 35 k€"/>
    <x v="1"/>
    <d v="2012-12-03T00:00:00"/>
    <s v="entre 1 et 3 mois"/>
    <m/>
  </r>
  <r>
    <s v="MERLE"/>
    <s v="Antoine"/>
    <x v="0"/>
    <s v="3F2"/>
    <s v="06 50 04 48 68"/>
    <s v="merle.antoine@gmail.com"/>
    <s v="GOOMEO"/>
    <s v="GOOMEO"/>
    <s v="GOOMEO"/>
    <s v="LIMOGES"/>
    <n v="1"/>
    <n v="5"/>
    <s v="LIMOUSIN"/>
    <x v="5"/>
    <s v="Ingénieur Etudes et Développement"/>
    <m/>
    <m/>
    <n v="25000"/>
    <m/>
    <s v="entre 25 et 30 k€"/>
    <x v="1"/>
    <d v="2012-10-01T00:00:00"/>
    <s v="Sortie Ecole"/>
    <m/>
  </r>
  <r>
    <s v="MILLAU"/>
    <s v="Julien"/>
    <x v="0"/>
    <s v="3F2"/>
    <s v="06 32 68 61 56"/>
    <s v="mxjulien@gmail.com"/>
    <s v="SOPRA GROUP"/>
    <s v="AUBIERE"/>
    <s v="SOPRA GROUP"/>
    <s v="AUBIERE"/>
    <n v="1"/>
    <n v="1"/>
    <s v="AUVERGNE"/>
    <x v="2"/>
    <s v="Ingénieur Etudes et Développement"/>
    <m/>
    <m/>
    <n v="30550"/>
    <m/>
    <s v="entre 30 et 35 k€"/>
    <x v="1"/>
    <d v="2012-10-01T00:00:00"/>
    <s v="Sortie Ecole"/>
    <m/>
  </r>
  <r>
    <s v="MONTJANEL"/>
    <s v="Benoit"/>
    <x v="0"/>
    <s v="3F3"/>
    <m/>
    <s v="benoitmonjanel@gmail,com"/>
    <s v="MICHELIN"/>
    <s v="CLERMONT FERRAND"/>
    <s v="MICHELIN"/>
    <s v="CLERMONT FERRAND"/>
    <n v="1"/>
    <n v="1"/>
    <s v="AUVERGNE"/>
    <x v="6"/>
    <s v="Analyste Fonctionnel"/>
    <m/>
    <m/>
    <n v="35900"/>
    <m/>
    <s v="entre 35 et 40 k€"/>
    <x v="1"/>
    <d v="2012-01-06T00:00:00"/>
    <s v="entre 3 et 6 mois"/>
    <m/>
  </r>
  <r>
    <s v="MONTAGUT"/>
    <s v="Julien"/>
    <x v="0"/>
    <s v="3F5"/>
    <s v="06 47 11 91 64"/>
    <m/>
    <s v="INFINEON Technologie AG"/>
    <s v="REGENSBURG DEUTSCHLAND"/>
    <s v="RE'FLEKT GMBH"/>
    <s v=" 80807 München"/>
    <n v="2"/>
    <n v="8"/>
    <s v="ETRANGER"/>
    <x v="1"/>
    <s v="Ingénieur logiciel"/>
    <m/>
    <m/>
    <m/>
    <m/>
    <m/>
    <x v="1"/>
    <d v="2013-03-01T00:00:00"/>
    <s v="&gt; 6 mois"/>
    <m/>
  </r>
  <r>
    <s v="MOUELET LEYINDAH "/>
    <s v="Lyh Léandre"/>
    <x v="0"/>
    <s v="3F4"/>
    <s v="06 99 65 11 68"/>
    <s v="leandrho10@yahoo.fr"/>
    <s v="MICHELIN"/>
    <s v="CLERMONT FERRAND"/>
    <s v="MICHELIN"/>
    <s v="CLERMONT FERRAND"/>
    <n v="1"/>
    <n v="1"/>
    <s v="AUVERGNE"/>
    <x v="6"/>
    <s v="Ingénieur Etudes et Développement"/>
    <m/>
    <m/>
    <n v="35958"/>
    <m/>
    <s v="entre 35 et 40 k€"/>
    <x v="1"/>
    <d v="2013-02-05T00:00:00"/>
    <s v="entre 3 et 6 mois"/>
    <m/>
  </r>
  <r>
    <s v="MOURRE "/>
    <s v="Sophie"/>
    <x v="0"/>
    <s v="3F6"/>
    <s v="06 31 90 86 62"/>
    <s v="sophie.mourre@outlook.com"/>
    <s v="SOPRA GROUP"/>
    <s v="ECULLY"/>
    <s v="AKKA Technologies"/>
    <s v="GUILHERAND GRANGES"/>
    <n v="2"/>
    <n v="1"/>
    <s v="RHONE ALPES"/>
    <x v="1"/>
    <s v="Ingénieur logiciel"/>
    <m/>
    <m/>
    <n v="30300"/>
    <m/>
    <s v="entre 30 et 35 k€"/>
    <x v="1"/>
    <d v="2013-02-04T00:00:00"/>
    <s v="entre 3 et 6 mois"/>
    <m/>
  </r>
  <r>
    <s v="NAMEKONG FOKOU "/>
    <s v="Audrey"/>
    <x v="0"/>
    <s v="3F3"/>
    <s v="06 22 81 18 31"/>
    <s v="anamekong@gmail.com"/>
    <s v="BUSINESS &amp; DECISION"/>
    <s v="LYON"/>
    <s v="SOGETI "/>
    <s v="VILLEURBANNE"/>
    <n v="2"/>
    <n v="1"/>
    <s v="RHONE ALPES"/>
    <x v="2"/>
    <s v="Ingénieur Etudes et Développement"/>
    <m/>
    <m/>
    <n v="30004"/>
    <n v="2308"/>
    <s v="entre 30 et 35 k€"/>
    <x v="1"/>
    <d v="2012-11-26T00:00:00"/>
    <s v="entre 1 et 3 mois"/>
    <m/>
  </r>
  <r>
    <s v="NAVA AGUILAR"/>
    <s v="Adriana"/>
    <x v="0"/>
    <s v="3F3"/>
    <s v="06 32 00 25 56"/>
    <s v="adriananava@hotmail.fr"/>
    <s v="E D  F Département OSIRIS"/>
    <s v="CLAMART"/>
    <s v="UNIVERSITE PARIS DAUPHINE"/>
    <s v="PARIS"/>
    <n v="2"/>
    <n v="6"/>
    <s v="ILE DE FRANCE"/>
    <x v="4"/>
    <s v="Poursuite d'études"/>
    <m/>
    <m/>
    <m/>
    <m/>
    <m/>
    <x v="5"/>
    <d v="2012-10-01T00:00:00"/>
    <s v="Sortie Ecole"/>
    <m/>
  </r>
  <r>
    <s v="NGONGANG NJIONDO"/>
    <s v="Hermann"/>
    <x v="0"/>
    <s v="3F6"/>
    <s v="06 24 16 08 70"/>
    <s v="ngongang2012@gmail.com"/>
    <s v="ATOS INTEGRATION"/>
    <s v="VILLEURBANNE"/>
    <s v="ATOS INTEGRATION"/>
    <s v="VILLEURBANNE"/>
    <n v="1"/>
    <n v="1"/>
    <s v="RHONE ALPES"/>
    <x v="2"/>
    <s v="Ingénieur de production et d'exploitation"/>
    <m/>
    <m/>
    <n v="30000"/>
    <m/>
    <s v="entre 30 et 35 k€"/>
    <x v="1"/>
    <d v="2012-10-01T00:00:00"/>
    <s v="Sortie Ecole"/>
    <m/>
  </r>
  <r>
    <s v="PAUGAM"/>
    <s v="Guillaume"/>
    <x v="0"/>
    <s v="3F4"/>
    <s v="06 31 74 57 78"/>
    <s v="blackmail007@gmail.com"/>
    <s v="CLERAD"/>
    <s v="CLERMONT FERRAND"/>
    <s v="SANS EMPLOI"/>
    <m/>
    <n v="3"/>
    <n v="9"/>
    <m/>
    <x v="3"/>
    <s v="Sans emploi"/>
    <m/>
    <m/>
    <m/>
    <m/>
    <m/>
    <x v="6"/>
    <m/>
    <s v="Sans emploi"/>
    <m/>
  </r>
  <r>
    <s v="PENALVER"/>
    <s v="Antony"/>
    <x v="0"/>
    <s v="3F5"/>
    <s v="06 85 25 74 99"/>
    <m/>
    <s v="MICHELIN"/>
    <s v="CLERMONT FERRAND CEDEX 9"/>
    <s v="SOCIAL UNIT"/>
    <s v="CLERMONT FERRAND"/>
    <n v="2"/>
    <n v="5"/>
    <s v="AUVERGNE"/>
    <x v="1"/>
    <s v="Non précisé"/>
    <m/>
    <m/>
    <n v="22000"/>
    <m/>
    <s v="entre 20 et 25 k€"/>
    <x v="1"/>
    <d v="2012-10-01T00:00:00"/>
    <s v="Sortie Ecole"/>
    <m/>
  </r>
  <r>
    <s v="PETIT-ROMEC"/>
    <s v="Bérénice"/>
    <x v="0"/>
    <s v="3F4"/>
    <s v="06 78 90 50 53"/>
    <m/>
    <s v="Ecole Polytechnique de Montréal (GERAD)"/>
    <s v="Montréal, Qc, CANADA"/>
    <m/>
    <m/>
    <m/>
    <e v="#N/A"/>
    <m/>
    <x v="0"/>
    <m/>
    <m/>
    <m/>
    <m/>
    <m/>
    <m/>
    <x v="0"/>
    <m/>
    <m/>
    <m/>
  </r>
  <r>
    <s v="PEUVEL"/>
    <s v="Florent"/>
    <x v="0"/>
    <s v="3F3"/>
    <s v="06 72 42 42 25"/>
    <m/>
    <s v="LABORATOIRE GDAC"/>
    <s v="MONTREAL QUEBEC CANADA"/>
    <m/>
    <m/>
    <m/>
    <e v="#N/A"/>
    <m/>
    <x v="0"/>
    <m/>
    <m/>
    <m/>
    <m/>
    <m/>
    <m/>
    <x v="0"/>
    <m/>
    <m/>
    <m/>
  </r>
  <r>
    <s v="QIN "/>
    <s v="Yu"/>
    <x v="0"/>
    <s v="3F4"/>
    <s v="06 48 32 12 32"/>
    <m/>
    <s v="BUSINESS &amp; DECISION"/>
    <s v="PARIS"/>
    <s v="SANS EMPLOI"/>
    <m/>
    <n v="3"/>
    <n v="9"/>
    <m/>
    <x v="3"/>
    <s v="Sans emploi"/>
    <m/>
    <m/>
    <m/>
    <m/>
    <m/>
    <x v="2"/>
    <m/>
    <s v="Sans emploi"/>
    <m/>
  </r>
  <r>
    <s v="REBEYROL"/>
    <s v="Sylvain"/>
    <x v="0"/>
    <s v="3F2"/>
    <s v="07 77 36 81 78"/>
    <s v="sylvain.rebeyrol@gmail.com"/>
    <s v="ECOLE NATIONALE Supérieure DES MINES"/>
    <s v="SAINT ETIENNE cedex 2"/>
    <s v="MISTRAL INFORMATIQUE"/>
    <s v="CLERMONT FERRAND"/>
    <n v="2"/>
    <n v="3"/>
    <s v="AUVERGNE"/>
    <x v="7"/>
    <s v="Ingénieur Etudes et Développement"/>
    <m/>
    <m/>
    <n v="21600"/>
    <m/>
    <s v="entre 20 et 25 k€"/>
    <x v="3"/>
    <d v="2013-02-11T00:00:00"/>
    <s v="entre 3 et 6 mois"/>
    <m/>
  </r>
  <r>
    <s v="ROBIN"/>
    <s v="François"/>
    <x v="0"/>
    <s v="3F3"/>
    <m/>
    <m/>
    <s v="MICHELIN"/>
    <s v="CLERMONT FERRAND"/>
    <s v="UNIVERSITE PARIS DAUPHINE"/>
    <s v="PARIS"/>
    <n v="2"/>
    <n v="6"/>
    <s v="ILE DE FRANCE"/>
    <x v="4"/>
    <s v="Poursuite d'études"/>
    <m/>
    <m/>
    <m/>
    <m/>
    <m/>
    <x v="5"/>
    <d v="2012-10-01T00:00:00"/>
    <s v="Sortie Ecole"/>
    <m/>
  </r>
  <r>
    <s v="ROCHETTE "/>
    <s v="Audrey"/>
    <x v="0"/>
    <s v="3F3"/>
    <s v="06 73 94 37 22"/>
    <s v="rochette.audrey@gmail.com"/>
    <s v="MICHELIN"/>
    <s v="CLERMONT FERRAND CEDEX 9"/>
    <s v="SOPRA GROUP"/>
    <s v="AUBIERE"/>
    <n v="2"/>
    <n v="1"/>
    <s v="AUVERGNE"/>
    <x v="2"/>
    <s v="Consultant Junior"/>
    <m/>
    <m/>
    <n v="30550"/>
    <m/>
    <s v="entre 30 et 35 k€"/>
    <x v="1"/>
    <d v="2012-10-01T00:00:00"/>
    <s v="Sortie Ecole"/>
    <m/>
  </r>
  <r>
    <s v="SAINT-MARTIN"/>
    <s v="Sébastien"/>
    <x v="0"/>
    <s v="3F4"/>
    <s v="06 76 73 58 35"/>
    <m/>
    <s v="AIRBUS OPERATIONS SAS Toulouse"/>
    <s v="TOULOUSE"/>
    <s v="EXPECTRA"/>
    <s v="TOULOUSE"/>
    <n v="2"/>
    <n v="2"/>
    <s v="MIDI PYRENEES"/>
    <x v="1"/>
    <s v="Ingénieur de production et d'exploitation"/>
    <m/>
    <m/>
    <n v="32000"/>
    <m/>
    <s v="entre 30 et 35 k€"/>
    <x v="3"/>
    <d v="2013-01-01T00:00:00"/>
    <s v="entre 3 et 6 mois"/>
    <s v="15 MOIS"/>
  </r>
  <r>
    <s v="SANGAY"/>
    <s v="Guillaume"/>
    <x v="0"/>
    <s v="3F4"/>
    <s v="06 35 57 19 92"/>
    <s v="g.sangay@hotmail.fr"/>
    <s v="SOPRA GROUP "/>
    <s v="PARIS"/>
    <s v="SOPRA GROUP"/>
    <s v="MONTREUIL"/>
    <n v="1"/>
    <n v="1"/>
    <s v="ILE DE FRANCE"/>
    <x v="2"/>
    <s v="Ingénieur Etudes et Développement"/>
    <m/>
    <m/>
    <n v="35750"/>
    <m/>
    <s v="entre 35 et 40 k€"/>
    <x v="1"/>
    <d v="2012-08-21T00:00:00"/>
    <s v="Sortie Ecole"/>
    <m/>
  </r>
  <r>
    <s v="SAUBAGNAC"/>
    <s v="Florian"/>
    <x v="0"/>
    <s v="3F3"/>
    <s v="06 78 11 31 58"/>
    <s v="florian.saubagnac@gmail.com"/>
    <s v="SOPRA GROUP"/>
    <s v="MERIGNAC"/>
    <s v="BUSINESS &amp; DECISION"/>
    <s v="BORDEAUX"/>
    <n v="2"/>
    <n v="2"/>
    <s v="AQUITAINE"/>
    <x v="1"/>
    <s v="Consultant Junior"/>
    <m/>
    <m/>
    <n v="31000"/>
    <n v="1000"/>
    <s v="entre 30 et 35 k€"/>
    <x v="1"/>
    <d v="2012-09-24T00:00:00"/>
    <s v="Sortie Ecole"/>
    <m/>
  </r>
  <r>
    <s v="SCHWEITZER"/>
    <s v="Pierre"/>
    <x v="0"/>
    <s v="3F2"/>
    <s v="06 27 80 82 40"/>
    <s v="pierre.jean.schweitzer@gmail.com"/>
    <s v="LIMOS"/>
    <s v="AUBIERE"/>
    <s v="LIMOS"/>
    <s v="AUBIERE"/>
    <n v="1"/>
    <n v="6"/>
    <s v="AUVERGNE"/>
    <x v="4"/>
    <s v="Doctorant"/>
    <m/>
    <m/>
    <n v="22920"/>
    <m/>
    <s v="entre 20 et 25 k€"/>
    <x v="3"/>
    <d v="2012-09-18T00:00:00"/>
    <s v="Sortie Ecole"/>
    <s v="3 ANS"/>
  </r>
  <r>
    <s v="SENE"/>
    <s v="Papa Abdoulaye"/>
    <x v="0"/>
    <s v="3F4"/>
    <s v="06 26 89 89 21"/>
    <s v="papesoudan@yahoo.fr"/>
    <s v="CS "/>
    <s v="TOULOUSE"/>
    <s v="SANS EMPLOI"/>
    <m/>
    <n v="3"/>
    <n v="9"/>
    <m/>
    <x v="3"/>
    <s v="Sans emploi"/>
    <m/>
    <m/>
    <m/>
    <m/>
    <m/>
    <x v="2"/>
    <m/>
    <s v="Sans emploi"/>
    <m/>
  </r>
  <r>
    <s v="SEPTIER"/>
    <s v="Jean-Christophe"/>
    <x v="0"/>
    <s v="3F2"/>
    <s v="06 04 51 71 04"/>
    <m/>
    <s v="HARVEST"/>
    <s v="CLERMONT FERRAND"/>
    <s v="HARVEST"/>
    <s v="CLERMONT FERRAND"/>
    <n v="1"/>
    <n v="3"/>
    <s v="AUVERGNE"/>
    <x v="7"/>
    <s v="Ingénieur Etudes et Développement"/>
    <m/>
    <m/>
    <n v="28000"/>
    <m/>
    <s v="entre 25 et 30 k€"/>
    <x v="1"/>
    <d v="2012-10-01T00:00:00"/>
    <s v="Sortie Ecole"/>
    <m/>
  </r>
  <r>
    <s v="SMIHROU"/>
    <s v="Ghassan"/>
    <x v="0"/>
    <s v="3F1"/>
    <s v="06 06 74 7698"/>
    <m/>
    <s v="exoTIC Systems"/>
    <s v="CLERMONT FERRAND"/>
    <m/>
    <m/>
    <m/>
    <e v="#N/A"/>
    <m/>
    <x v="0"/>
    <m/>
    <m/>
    <m/>
    <m/>
    <m/>
    <m/>
    <x v="0"/>
    <m/>
    <m/>
    <m/>
  </r>
  <r>
    <s v="SU "/>
    <s v="Tao"/>
    <x v="0"/>
    <s v="3F1"/>
    <s v="8615910513043"/>
    <m/>
    <s v="IBM CHINA COMPANY LIMITED"/>
    <s v="PEKIN CHINA"/>
    <m/>
    <m/>
    <m/>
    <e v="#N/A"/>
    <m/>
    <x v="0"/>
    <m/>
    <m/>
    <m/>
    <m/>
    <m/>
    <m/>
    <x v="0"/>
    <m/>
    <m/>
    <m/>
  </r>
  <r>
    <s v="SUDARSANAM"/>
    <s v="Raguramam"/>
    <x v="0"/>
    <s v="3F2"/>
    <s v="06 99 77 15 34"/>
    <s v="raguranam83@gmail.com"/>
    <s v="MICHELIN"/>
    <s v="CLERMONT FERRAND"/>
    <s v="EML INGENIERIE"/>
    <s v="OLLOIX "/>
    <n v="2"/>
    <n v="5"/>
    <s v="AUVERGNE"/>
    <x v="1"/>
    <s v="Ingénieur Etudes et Développement"/>
    <m/>
    <m/>
    <n v="33000"/>
    <m/>
    <s v="entre 30 et 35 k€"/>
    <x v="1"/>
    <d v="2013-01-28T00:00:00"/>
    <s v="entre 3 et 6 mois"/>
    <m/>
  </r>
  <r>
    <s v="SUN"/>
    <s v="Yijun"/>
    <x v="0"/>
    <s v="3F4"/>
    <s v="06 30 19 81 22"/>
    <m/>
    <s v="SHANGHAI ALCATEL NETWORK SYSTEM CO, Ltd"/>
    <s v="SHANGHAI  CHINA"/>
    <m/>
    <m/>
    <m/>
    <e v="#N/A"/>
    <m/>
    <x v="0"/>
    <m/>
    <m/>
    <m/>
    <m/>
    <m/>
    <m/>
    <x v="0"/>
    <m/>
    <m/>
    <m/>
  </r>
  <r>
    <s v="SUN"/>
    <s v="Jie"/>
    <x v="0"/>
    <s v="3F4"/>
    <m/>
    <m/>
    <m/>
    <m/>
    <m/>
    <m/>
    <m/>
    <e v="#N/A"/>
    <m/>
    <x v="0"/>
    <m/>
    <m/>
    <m/>
    <m/>
    <m/>
    <m/>
    <x v="0"/>
    <m/>
    <m/>
    <m/>
  </r>
  <r>
    <s v="VERDIER"/>
    <s v="Julien"/>
    <x v="0"/>
    <s v="3F3"/>
    <s v="06 70 72 19 93"/>
    <s v="excverdier@gmail.com"/>
    <s v="JOURNAL LA MONTAGNE"/>
    <s v="CLERMONT FERRAND"/>
    <s v="EXCELDOR"/>
    <s v="QUEBEC "/>
    <n v="2"/>
    <n v="8"/>
    <s v="ETRANGER"/>
    <x v="5"/>
    <s v="Analyste Fonctionnel"/>
    <m/>
    <m/>
    <n v="40008.799999999996"/>
    <s v="52000$"/>
    <s v="&gt; 40 k€"/>
    <x v="3"/>
    <s v="01/03/20132"/>
    <s v="entre 3 et 6 mois"/>
    <m/>
  </r>
  <r>
    <s v="YESILKAYA"/>
    <s v="Yusuf"/>
    <x v="0"/>
    <s v="3F3"/>
    <m/>
    <s v="yayu58@hotmail,fr"/>
    <m/>
    <m/>
    <s v="Ecole Polytechnique de Montréal (GERAD)"/>
    <s v="MONTREAL"/>
    <n v="2"/>
    <n v="7"/>
    <s v="ETRANGER"/>
    <x v="4"/>
    <s v="Ingénieur de recherche"/>
    <m/>
    <m/>
    <n v="9173.6105760000009"/>
    <m/>
    <s v="&lt; 20 k€"/>
    <x v="3"/>
    <m/>
    <s v="entre 3 et 6 mois"/>
    <m/>
  </r>
  <r>
    <s v="YOU"/>
    <s v="Lina "/>
    <x v="0"/>
    <s v="3F6"/>
    <s v="06 89 45 95 92"/>
    <m/>
    <s v="LIMOS"/>
    <s v="AUBIERE"/>
    <m/>
    <m/>
    <m/>
    <e v="#N/A"/>
    <m/>
    <x v="0"/>
    <m/>
    <m/>
    <m/>
    <m/>
    <m/>
    <m/>
    <x v="0"/>
    <m/>
    <m/>
    <m/>
  </r>
  <r>
    <s v="ZAIRI"/>
    <s v="Mariem"/>
    <x v="0"/>
    <s v="3F5"/>
    <s v="06 89 11 41 12"/>
    <s v="mariem.zairi88@gmail.com"/>
    <s v="SOPRA GROUP"/>
    <s v="AUBIERE"/>
    <s v="SOPRA GROUP"/>
    <s v="AUBIERE"/>
    <n v="1"/>
    <n v="1"/>
    <s v="AUVERGNE"/>
    <x v="2"/>
    <s v="Ingénieur Etudes et Développement"/>
    <m/>
    <m/>
    <n v="30500"/>
    <m/>
    <s v="entre 30 et 35 k€"/>
    <x v="1"/>
    <d v="2012-09-01T00:00:00"/>
    <s v="Sortie Ecole"/>
    <m/>
  </r>
  <r>
    <s v="ZHAO"/>
    <s v="Jinhua"/>
    <x v="0"/>
    <s v="3F6"/>
    <s v="06 99 86 79 62"/>
    <m/>
    <s v="LIMOS"/>
    <s v="AUBIERE"/>
    <s v="LIMOS"/>
    <s v="AUBIERE"/>
    <n v="1"/>
    <n v="6"/>
    <s v="AUVERGNE"/>
    <x v="4"/>
    <s v="Doctorant"/>
    <m/>
    <m/>
    <n v="20400"/>
    <m/>
    <s v="entre 20 et 25 k€"/>
    <x v="3"/>
    <d v="2012-10-01T00:00:00"/>
    <s v="Sortie Ecole"/>
    <s v="3  ANS"/>
  </r>
  <r>
    <s v="ZHAO "/>
    <s v="Xiaofeng"/>
    <x v="0"/>
    <s v="3F6"/>
    <s v="07 86 92 41 91"/>
    <m/>
    <s v="LIMOS"/>
    <s v="AUBIERE"/>
    <m/>
    <m/>
    <m/>
    <e v="#N/A"/>
    <m/>
    <x v="0"/>
    <m/>
    <m/>
    <m/>
    <m/>
    <m/>
    <m/>
    <x v="0"/>
    <m/>
    <m/>
    <m/>
  </r>
  <r>
    <s v="ZINEDDINE "/>
    <s v="Hind"/>
    <x v="0"/>
    <s v="3F4"/>
    <s v="06 08 85 72 83"/>
    <s v="hind.zineddine@gmail.com"/>
    <s v="MICHELIN"/>
    <s v="CLERMONT FERRAND"/>
    <s v="MICHELIN"/>
    <s v="CLERMONT FERRAND"/>
    <n v="2"/>
    <n v="1"/>
    <s v="AUVERGNE"/>
    <x v="6"/>
    <s v="Ingénieur Etudes et Développement"/>
    <m/>
    <m/>
    <n v="36000"/>
    <n v="2769"/>
    <s v="entre 35 et 40 k€"/>
    <x v="1"/>
    <d v="2012-11-12T00:00:00"/>
    <s v="entre 1 et 3 mois"/>
    <m/>
  </r>
  <r>
    <m/>
    <m/>
    <x v="1"/>
    <m/>
    <m/>
    <m/>
    <m/>
    <m/>
    <m/>
    <m/>
    <m/>
    <m/>
    <m/>
    <x v="8"/>
    <m/>
    <m/>
    <m/>
    <m/>
    <m/>
    <m/>
    <x v="0"/>
    <m/>
    <m/>
    <m/>
  </r>
  <r>
    <m/>
    <m/>
    <x v="1"/>
    <m/>
    <m/>
    <m/>
    <m/>
    <m/>
    <m/>
    <m/>
    <m/>
    <m/>
    <m/>
    <x v="8"/>
    <m/>
    <m/>
    <m/>
    <m/>
    <m/>
    <m/>
    <x v="0"/>
    <m/>
    <m/>
    <m/>
  </r>
  <r>
    <m/>
    <m/>
    <x v="1"/>
    <m/>
    <m/>
    <m/>
    <m/>
    <m/>
    <m/>
    <m/>
    <m/>
    <m/>
    <m/>
    <x v="8"/>
    <m/>
    <m/>
    <m/>
    <m/>
    <m/>
    <m/>
    <x v="0"/>
    <m/>
    <m/>
    <m/>
  </r>
  <r>
    <m/>
    <m/>
    <x v="1"/>
    <m/>
    <m/>
    <m/>
    <m/>
    <m/>
    <m/>
    <m/>
    <m/>
    <m/>
    <m/>
    <x v="8"/>
    <m/>
    <m/>
    <m/>
    <m/>
    <m/>
    <m/>
    <x v="0"/>
    <m/>
    <m/>
    <m/>
  </r>
  <r>
    <m/>
    <m/>
    <x v="1"/>
    <m/>
    <m/>
    <m/>
    <m/>
    <m/>
    <m/>
    <m/>
    <m/>
    <m/>
    <m/>
    <x v="8"/>
    <m/>
    <m/>
    <m/>
    <m/>
    <m/>
    <m/>
    <x v="0"/>
    <m/>
    <m/>
    <m/>
  </r>
  <r>
    <m/>
    <m/>
    <x v="1"/>
    <m/>
    <m/>
    <m/>
    <m/>
    <m/>
    <m/>
    <m/>
    <m/>
    <m/>
    <m/>
    <x v="8"/>
    <m/>
    <m/>
    <m/>
    <m/>
    <m/>
    <m/>
    <x v="0"/>
    <m/>
    <m/>
    <m/>
  </r>
  <r>
    <m/>
    <m/>
    <x v="1"/>
    <m/>
    <m/>
    <m/>
    <m/>
    <m/>
    <m/>
    <m/>
    <m/>
    <m/>
    <m/>
    <x v="8"/>
    <m/>
    <m/>
    <m/>
    <m/>
    <m/>
    <m/>
    <x v="0"/>
    <m/>
    <m/>
    <m/>
  </r>
  <r>
    <m/>
    <m/>
    <x v="1"/>
    <m/>
    <m/>
    <m/>
    <m/>
    <m/>
    <m/>
    <m/>
    <m/>
    <m/>
    <m/>
    <x v="8"/>
    <m/>
    <m/>
    <m/>
    <m/>
    <m/>
    <m/>
    <x v="0"/>
    <m/>
    <m/>
    <m/>
  </r>
  <r>
    <m/>
    <m/>
    <x v="1"/>
    <m/>
    <m/>
    <m/>
    <m/>
    <m/>
    <m/>
    <m/>
    <m/>
    <m/>
    <m/>
    <x v="8"/>
    <m/>
    <m/>
    <m/>
    <m/>
    <m/>
    <m/>
    <x v="0"/>
    <m/>
    <m/>
    <m/>
  </r>
  <r>
    <m/>
    <m/>
    <x v="1"/>
    <m/>
    <m/>
    <m/>
    <m/>
    <m/>
    <m/>
    <m/>
    <m/>
    <m/>
    <m/>
    <x v="8"/>
    <m/>
    <m/>
    <m/>
    <m/>
    <m/>
    <m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6" rowHeaderCaption="Indic Stages">
  <location ref="A3:B7" firstHeaderRow="1" firstDataRow="1" firstDataCol="1"/>
  <pivotFields count="24">
    <pivotField dataField="1"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5">
        <item n="Embauches dans l'Entreprise du stage de fin d'études" x="1"/>
        <item m="1" x="4"/>
        <item n="Embauches dans une Entreprise différente du stage de fin d'études" x="3"/>
        <item n="&quot;Sans emploi&quot;" x="2"/>
        <item n="Non Réponses" h="1" x="0"/>
      </items>
    </pivotField>
    <pivotField showAll="0" defaultSubtotal="0"/>
    <pivotField showAll="0"/>
    <pivotField showAll="0" defaultSubtotal="0"/>
    <pivotField showAll="0"/>
    <pivotField showAll="0"/>
    <pivotField showAll="0"/>
    <pivotField showAll="0" defaultSubtotal="0"/>
    <pivotField showAll="0"/>
    <pivotField showAll="0" defaultSubtotal="0"/>
    <pivotField showAll="0"/>
    <pivotField showAll="0"/>
    <pivotField showAll="0"/>
    <pivotField showAll="0" defaultSubtotal="0"/>
  </pivotFields>
  <rowFields count="1">
    <field x="10"/>
  </rowFields>
  <rowItems count="4">
    <i>
      <x/>
    </i>
    <i>
      <x v="2"/>
    </i>
    <i>
      <x v="3"/>
    </i>
    <i t="grand">
      <x/>
    </i>
  </rowItems>
  <colItems count="1">
    <i/>
  </colItems>
  <dataFields count="1">
    <dataField name="Nombre de Diplomés" fld="0" subtotal="count" baseField="0" baseItem="0"/>
  </dataFields>
  <chartFormats count="1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10" count="1" selected="0">
            <x v="4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4" format="2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  <chartFormat chart="4" format="3">
      <pivotArea type="data" outline="0" fieldPosition="0">
        <references count="2">
          <reference field="4294967294" count="1" selected="0">
            <x v="0"/>
          </reference>
          <reference field="10" count="1" selected="0">
            <x v="4"/>
          </reference>
        </references>
      </pivotArea>
    </chartFormat>
    <chartFormat chart="4" format="4">
      <pivotArea type="data" outline="0" fieldPosition="0">
        <references count="2">
          <reference field="4294967294" count="1" selected="0">
            <x v="0"/>
          </reference>
          <reference field="10" count="1" selected="0">
            <x v="3"/>
          </reference>
        </references>
      </pivotArea>
    </chartFormat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5" format="2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  <chartFormat chart="5" format="3">
      <pivotArea type="data" outline="0" fieldPosition="0">
        <references count="2">
          <reference field="4294967294" count="1" selected="0">
            <x v="0"/>
          </reference>
          <reference field="1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grandTotalCaption="Salaire Moyen" updatedVersion="3" minRefreshableVersion="3" showCalcMbrs="0" useAutoFormatting="1" colGrandTotals="0" itemPrintTitles="1" createdVersion="3" indent="0" outline="1" outlineData="1" multipleFieldFilters="0" chartFormat="9" rowHeaderCaption="Région" colHeaderCaption="Filière">
  <location ref="A4:B15" firstHeaderRow="1" firstDataRow="1" firstDataCol="1" rowPageCount="2" colPageCount="1"/>
  <pivotFields count="24">
    <pivotField showAll="0"/>
    <pivotField showAll="0"/>
    <pivotField axis="axisPage" showAll="0">
      <items count="4">
        <item m="1" x="2"/>
        <item x="1"/>
        <item x="0"/>
        <item t="default"/>
      </items>
    </pivotField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>
      <items count="13">
        <item x="2"/>
        <item x="1"/>
        <item x="8"/>
        <item x="6"/>
        <item x="5"/>
        <item x="0"/>
        <item m="1" x="11"/>
        <item x="9"/>
        <item x="10"/>
        <item x="4"/>
        <item x="7"/>
        <item x="3"/>
        <item t="default"/>
      </items>
    </pivotField>
    <pivotField showAll="0" defaultSubtotal="0"/>
    <pivotField showAll="0">
      <items count="42">
        <item m="1" x="29"/>
        <item x="6"/>
        <item x="10"/>
        <item x="9"/>
        <item m="1" x="36"/>
        <item m="1" x="19"/>
        <item m="1" x="33"/>
        <item m="1" x="39"/>
        <item m="1" x="35"/>
        <item m="1" x="40"/>
        <item m="1" x="27"/>
        <item m="1" x="21"/>
        <item m="1" x="28"/>
        <item m="1" x="16"/>
        <item m="1" x="15"/>
        <item m="1" x="31"/>
        <item m="1" x="24"/>
        <item m="1" x="25"/>
        <item m="1" x="32"/>
        <item m="1" x="38"/>
        <item m="1" x="17"/>
        <item x="14"/>
        <item m="1" x="26"/>
        <item m="1" x="34"/>
        <item m="1" x="37"/>
        <item x="5"/>
        <item x="4"/>
        <item m="1" x="23"/>
        <item m="1" x="18"/>
        <item x="1"/>
        <item h="1" x="0"/>
        <item h="1" x="2"/>
        <item h="1" x="12"/>
        <item h="1" x="8"/>
        <item h="1" x="11"/>
        <item h="1" x="3"/>
        <item h="1" m="1" x="20"/>
        <item h="1" x="7"/>
        <item h="1" x="13"/>
        <item h="1" m="1" x="22"/>
        <item h="1" m="1" x="30"/>
        <item t="default"/>
      </items>
    </pivotField>
    <pivotField showAll="0"/>
    <pivotField showAll="0"/>
    <pivotField dataField="1" showAll="0" defaultSubtotal="0"/>
    <pivotField showAll="0"/>
    <pivotField showAll="0" defaultSubtotal="0"/>
    <pivotField axis="axisPage" multipleItemSelectionAllowed="1" showAll="0">
      <items count="10">
        <item h="1" m="1" x="8"/>
        <item x="3"/>
        <item x="1"/>
        <item h="1" x="5"/>
        <item h="1" x="2"/>
        <item x="4"/>
        <item h="1" x="0"/>
        <item h="1" m="1" x="7"/>
        <item h="1" x="6"/>
        <item t="default"/>
      </items>
    </pivotField>
    <pivotField showAll="0"/>
    <pivotField showAll="0" defaultSubtotal="0"/>
    <pivotField showAll="0" defaultSubtotal="0"/>
  </pivotFields>
  <rowFields count="1">
    <field x="12"/>
  </rowFields>
  <rowItems count="11">
    <i>
      <x/>
    </i>
    <i>
      <x v="1"/>
    </i>
    <i>
      <x v="2"/>
    </i>
    <i>
      <x v="3"/>
    </i>
    <i>
      <x v="4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ageFields count="2">
    <pageField fld="2" item="2" hier="-1"/>
    <pageField fld="20" hier="-1"/>
  </pageFields>
  <dataFields count="1">
    <dataField name="Moyenne de Salaire annuel brut (€)" fld="17" subtotal="average" baseField="0" baseItem="0"/>
  </dataFields>
  <formats count="10">
    <format dxfId="21">
      <pivotArea outline="0" collapsedLevelsAreSubtotals="1" fieldPosition="0"/>
    </format>
    <format dxfId="20">
      <pivotArea field="14" type="button" dataOnly="0" labelOnly="1" outline="0"/>
    </format>
    <format dxfId="19">
      <pivotArea dataOnly="0" labelOnly="1" grandRow="1" outline="0" fieldPosition="0"/>
    </format>
    <format dxfId="18">
      <pivotArea dataOnly="0" labelOnly="1" grandCol="1" outline="0" fieldPosition="0"/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type="all" dataOnly="0" outline="0" fieldPosition="0"/>
    </format>
    <format dxfId="14">
      <pivotArea field="2" type="button" dataOnly="0" labelOnly="1" outline="0" axis="axisPage" fieldPosition="0"/>
    </format>
    <format dxfId="13">
      <pivotArea dataOnly="0" labelOnly="1" outline="0" fieldPosition="0">
        <references count="1">
          <reference field="2" count="1">
            <x v="0"/>
          </reference>
        </references>
      </pivotArea>
    </format>
    <format dxfId="12">
      <pivotArea dataOnly="0" labelOnly="1" outline="0" fieldPosition="0">
        <references count="1">
          <reference field="2" count="1">
            <x v="2"/>
          </reference>
        </references>
      </pivotArea>
    </format>
  </formats>
  <chartFormats count="1">
    <chartFormat chart="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11.xml><?xml version="1.0" encoding="utf-8"?>
<pivotTableDefinition xmlns="http://schemas.openxmlformats.org/spreadsheetml/2006/main" name="Tableau croisé dynamique4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1">
  <location ref="A4:B11" firstHeaderRow="1" firstDataRow="1" firstDataCol="1" rowPageCount="2" colPageCount="1"/>
  <pivotFields count="24">
    <pivotField dataField="1" showAll="0"/>
    <pivotField showAll="0"/>
    <pivotField axis="axisPage" showAll="0">
      <items count="4">
        <item m="1" x="2"/>
        <item x="1"/>
        <item x="0"/>
        <item t="default"/>
      </items>
    </pivotField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showAll="0"/>
    <pivotField showAll="0"/>
    <pivotField showAll="0" defaultSubtotal="0"/>
    <pivotField showAll="0"/>
    <pivotField showAll="0" defaultSubtotal="0"/>
    <pivotField axis="axisPage" multipleItemSelectionAllowed="1" showAll="0">
      <items count="10">
        <item h="1" m="1" x="8"/>
        <item x="3"/>
        <item x="1"/>
        <item x="5"/>
        <item x="2"/>
        <item x="4"/>
        <item x="0"/>
        <item h="1" m="1" x="7"/>
        <item x="6"/>
        <item t="default"/>
      </items>
    </pivotField>
    <pivotField showAll="0"/>
    <pivotField axis="axisRow" showAll="0" defaultSubtotal="0">
      <items count="18">
        <item m="1" x="14"/>
        <item x="1"/>
        <item x="5"/>
        <item m="1" x="11"/>
        <item m="1" x="12"/>
        <item m="1" x="10"/>
        <item m="1" x="8"/>
        <item m="1" x="17"/>
        <item m="1" x="13"/>
        <item m="1" x="9"/>
        <item m="1" x="7"/>
        <item m="1" x="15"/>
        <item x="4"/>
        <item x="3"/>
        <item x="6"/>
        <item x="2"/>
        <item m="1" x="16"/>
        <item n="Non réponses" h="1" x="0"/>
      </items>
    </pivotField>
    <pivotField showAll="0" defaultSubtotal="0"/>
  </pivotFields>
  <rowFields count="1">
    <field x="22"/>
  </rowFields>
  <rowItems count="7">
    <i>
      <x v="1"/>
    </i>
    <i>
      <x v="2"/>
    </i>
    <i>
      <x v="12"/>
    </i>
    <i>
      <x v="13"/>
    </i>
    <i>
      <x v="14"/>
    </i>
    <i>
      <x v="15"/>
    </i>
    <i t="grand">
      <x/>
    </i>
  </rowItems>
  <colItems count="1">
    <i/>
  </colItems>
  <pageFields count="2">
    <pageField fld="2" item="2" hier="-1"/>
    <pageField fld="20" hier="-1"/>
  </pageFields>
  <dataFields count="1">
    <dataField name="Nombre de NOM de naissance" fld="0" subtotal="count" baseField="0" baseItem="0"/>
  </dataFields>
  <chartFormats count="1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22" count="1" selected="0">
            <x v="3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22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22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22" count="1" selected="0">
            <x v="17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22" count="1" selected="0">
            <x v="15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22" count="1" selected="0">
            <x v="16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22" count="1" selected="0">
            <x v="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22" count="1" selected="0">
            <x v="7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22" count="1" selected="0">
            <x v="10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22" count="1" selected="0">
            <x v="6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22" count="1" selected="0">
            <x v="8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22" count="1" selected="0">
            <x v="9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22" count="1" selected="0">
            <x v="11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22" count="1" selected="0">
            <x v="14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22" count="1" selected="0">
            <x v="12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22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showCalcMbrs="0" useAutoFormatting="1" itemPrintTitles="1" createdVersion="3" indent="0" outline="1" outlineData="1" multipleFieldFilters="0" chartFormat="6" rowHeaderCaption="Taille Entreprises">
  <location ref="A3:B12" firstHeaderRow="1" firstDataRow="1" firstDataCol="1" rowPageCount="1" colPageCount="1"/>
  <pivotFields count="24">
    <pivotField dataField="1"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axis="axisPage" multipleItemSelectionAllowed="1" showAll="0" defaultSubtotal="0">
      <items count="5">
        <item n="Embauches après stage" x="1"/>
        <item n="Embauches dans organisme différent du stage" x="0"/>
        <item m="1" x="4"/>
        <item x="3"/>
        <item x="2"/>
      </items>
    </pivotField>
    <pivotField axis="axisRow" showAll="0" defaultSubtotal="0">
      <items count="11">
        <item n="Grandes entreprises (&gt;5000 salariés)" x="2"/>
        <item n="ETI (Taille intermédiaire : entre 250 et 5000 salariés)" x="7"/>
        <item n="PME (entre 20 et 249 salariés)" x="1"/>
        <item n="TPE ( entre 10 et 19 salariés)" x="4"/>
        <item n="Micro entreprises (&lt; 10 salariés)" x="6"/>
        <item n="Laboratoires français" x="5"/>
        <item n="Laboratoires étrangers" x="9"/>
        <item n="Entreprises à l'Etranger" x="8"/>
        <item n="Réponses &quot;Sans emploi&quot;" h="1" x="3"/>
        <item n="Non réponses" h="1" x="0"/>
        <item n="vide" h="1" x="10"/>
      </items>
    </pivotField>
    <pivotField showAll="0"/>
    <pivotField showAll="0" defaultSubtotal="0"/>
    <pivotField showAll="0"/>
    <pivotField showAll="0"/>
    <pivotField showAll="0"/>
    <pivotField showAll="0" defaultSubtotal="0"/>
    <pivotField showAll="0"/>
    <pivotField showAll="0" defaultSubtotal="0"/>
    <pivotField showAll="0"/>
    <pivotField showAll="0"/>
    <pivotField showAll="0"/>
    <pivotField showAll="0" defaultSubtotal="0"/>
  </pivotFields>
  <rowFields count="1">
    <field x="1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1">
    <pageField fld="10" hier="-1"/>
  </pageFields>
  <dataFields count="1">
    <dataField name="Nombre de Diplomés" fld="0" subtotal="count" baseField="0" baseItem="0"/>
  </dataFields>
  <chartFormats count="1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8">
      <pivotArea type="data" outline="0" fieldPosition="0">
        <references count="2">
          <reference field="4294967294" count="1" selected="0">
            <x v="0"/>
          </reference>
          <reference field="11" count="1" selected="0">
            <x v="9"/>
          </reference>
        </references>
      </pivotArea>
    </chartFormat>
    <chartFormat chart="5" format="9">
      <pivotArea type="data" outline="0" fieldPosition="0">
        <references count="2">
          <reference field="4294967294" count="1" selected="0">
            <x v="0"/>
          </reference>
          <reference field="11" count="1" selected="0">
            <x v="5"/>
          </reference>
        </references>
      </pivotArea>
    </chartFormat>
    <chartFormat chart="5" format="10">
      <pivotArea type="data" outline="0" fieldPosition="0">
        <references count="2">
          <reference field="4294967294" count="1" selected="0">
            <x v="0"/>
          </reference>
          <reference field="11" count="1" selected="0">
            <x v="10"/>
          </reference>
        </references>
      </pivotArea>
    </chartFormat>
    <chartFormat chart="5" format="11">
      <pivotArea type="data" outline="0" fieldPosition="0">
        <references count="2">
          <reference field="4294967294" count="1" selected="0">
            <x v="0"/>
          </reference>
          <reference field="11" count="1" selected="0">
            <x v="6"/>
          </reference>
        </references>
      </pivotArea>
    </chartFormat>
    <chartFormat chart="5" format="12">
      <pivotArea type="data" outline="0" fieldPosition="0">
        <references count="2">
          <reference field="4294967294" count="1" selected="0">
            <x v="0"/>
          </reference>
          <reference field="11" count="1" selected="0">
            <x v="0"/>
          </reference>
        </references>
      </pivotArea>
    </chartFormat>
    <chartFormat chart="5" format="13">
      <pivotArea type="data" outline="0" fieldPosition="0">
        <references count="2">
          <reference field="4294967294" count="1" selected="0">
            <x v="0"/>
          </reference>
          <reference field="11" count="1" selected="0">
            <x v="1"/>
          </reference>
        </references>
      </pivotArea>
    </chartFormat>
    <chartFormat chart="5" format="1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11" count="1" selected="0">
            <x v="3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11" count="1" selected="0">
            <x v="4"/>
          </reference>
        </references>
      </pivotArea>
    </chartFormat>
    <chartFormat chart="5" format="17">
      <pivotArea type="data" outline="0" fieldPosition="0">
        <references count="2">
          <reference field="4294967294" count="1" selected="0">
            <x v="0"/>
          </reference>
          <reference field="11" count="1" selected="0">
            <x v="8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11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eau croisé dynamique1" cacheId="1" dataOnRows="1" applyNumberFormats="0" applyBorderFormats="0" applyFontFormats="0" applyPatternFormats="0" applyAlignmentFormats="0" applyWidthHeightFormats="1" dataCaption="Données" updatedVersion="4" minRefreshableVersion="3" showMemberPropertyTips="0" itemPrintTitles="1" createdVersion="3" indent="0" compact="0" compactData="0" gridDropZones="1">
  <location ref="A3:B11" firstHeaderRow="2" firstDataRow="2" firstDataCol="1" rowPageCount="1" colPageCount="1"/>
  <pivotFields count="24">
    <pivotField dataField="1"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5">
        <item m="1" x="3"/>
        <item x="1"/>
        <item m="1" x="2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includeNewItemsInFilter="1" defaultSubtotal="0">
      <items count="10">
        <item x="2"/>
        <item x="1"/>
        <item x="7"/>
        <item x="6"/>
        <item x="4"/>
        <item x="5"/>
        <item h="1" x="3"/>
        <item n="Non réponses" h="1" x="0"/>
        <item x="8"/>
        <item m="1" x="9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</pivotFields>
  <rowFields count="1">
    <field x="1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2" item="3" hier="-1"/>
  </pageFields>
  <dataFields count="1">
    <dataField name="Nombre de NOM de naissance" fld="0" subtotal="count" baseField="0" baseItem="0"/>
  </dataFields>
  <formats count="4">
    <format dxfId="55">
      <pivotArea outline="0" fieldPosition="0"/>
    </format>
    <format dxfId="54">
      <pivotArea dataOnly="0" labelOnly="1" grandRow="1" outline="0" fieldPosition="0"/>
    </format>
    <format dxfId="53">
      <pivotArea grandRow="1" outline="0" fieldPosition="0"/>
    </format>
    <format dxfId="52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eau croisé dynamique4" cacheId="1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2" rowHeaderCaption="Type de contrat">
  <location ref="B3:C10" firstHeaderRow="1" firstDataRow="1" firstDataCol="1"/>
  <pivotFields count="24">
    <pivotField dataField="1"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/>
    <pivotField showAll="0" defaultSubtotal="0"/>
    <pivotField showAll="0"/>
    <pivotField showAll="0" defaultSubtotal="0"/>
    <pivotField axis="axisRow" showAll="0">
      <items count="14">
        <item m="1" x="10"/>
        <item m="1" x="11"/>
        <item x="1"/>
        <item m="1" x="12"/>
        <item x="3"/>
        <item x="4"/>
        <item x="5"/>
        <item m="1" x="8"/>
        <item x="2"/>
        <item m="1" x="9"/>
        <item m="1" x="7"/>
        <item x="6"/>
        <item n="Non réponses" h="1" x="0"/>
        <item t="default"/>
      </items>
    </pivotField>
    <pivotField showAll="0"/>
    <pivotField showAll="0" defaultSubtotal="0"/>
    <pivotField showAll="0" defaultSubtotal="0"/>
  </pivotFields>
  <rowFields count="1">
    <field x="20"/>
  </rowFields>
  <rowItems count="7">
    <i>
      <x v="2"/>
    </i>
    <i>
      <x v="4"/>
    </i>
    <i>
      <x v="5"/>
    </i>
    <i>
      <x v="6"/>
    </i>
    <i>
      <x v="8"/>
    </i>
    <i>
      <x v="11"/>
    </i>
    <i t="grand">
      <x/>
    </i>
  </rowItems>
  <colItems count="1">
    <i/>
  </colItems>
  <dataFields count="1">
    <dataField name="Nombre d'étudiants" fld="0" subtotal="count" baseField="0" baseItem="0"/>
  </dataFields>
  <formats count="9">
    <format dxfId="51">
      <pivotArea outline="0" collapsedLevelsAreSubtotals="1" fieldPosition="0"/>
    </format>
    <format dxfId="50">
      <pivotArea dataOnly="0" labelOnly="1" fieldPosition="0">
        <references count="1">
          <reference field="20" count="6">
            <x v="2"/>
            <x v="4"/>
            <x v="5"/>
            <x v="6"/>
            <x v="9"/>
            <x v="12"/>
          </reference>
        </references>
      </pivotArea>
    </format>
    <format dxfId="49">
      <pivotArea dataOnly="0" labelOnly="1" grandRow="1" outline="0" fieldPosition="0"/>
    </format>
    <format dxfId="48">
      <pivotArea type="all" dataOnly="0" outline="0" fieldPosition="0"/>
    </format>
    <format dxfId="47">
      <pivotArea field="20" type="button" dataOnly="0" labelOnly="1" outline="0" axis="axisRow" fieldPosition="0"/>
    </format>
    <format dxfId="46">
      <pivotArea dataOnly="0" labelOnly="1" fieldPosition="0">
        <references count="1">
          <reference field="20" count="0"/>
        </references>
      </pivotArea>
    </format>
    <format dxfId="45">
      <pivotArea dataOnly="0" labelOnly="1" grandRow="1" outline="0" fieldPosition="0"/>
    </format>
    <format dxfId="44">
      <pivotArea outline="0" collapsedLevelsAreSubtotals="1" fieldPosition="0"/>
    </format>
    <format dxfId="43">
      <pivotArea dataOnly="0" labelOnly="1" outline="0" axis="axisValues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20" count="1" selected="0">
            <x v="4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20" count="1" selected="0">
            <x v="2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20" count="1" selected="0">
            <x v="8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20" count="1" selected="0">
            <x v="12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20" count="1" selected="0">
            <x v="6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20" count="1" selected="0">
            <x v="11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2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3" rowHeaderCaption="Région">
  <location ref="A1:B12" firstHeaderRow="1" firstDataRow="1" firstDataCol="1"/>
  <pivotFields count="24">
    <pivotField dataField="1"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>
      <items count="13">
        <item m="1" x="11"/>
        <item x="2"/>
        <item x="1"/>
        <item x="5"/>
        <item x="6"/>
        <item x="4"/>
        <item x="10"/>
        <item x="3"/>
        <item x="8"/>
        <item x="9"/>
        <item x="7"/>
        <item h="1" x="0"/>
        <item t="default"/>
      </items>
    </pivotField>
    <pivotField showAll="0" defaultSubtotal="0"/>
    <pivotField showAll="0"/>
    <pivotField showAll="0"/>
    <pivotField showAll="0"/>
    <pivotField showAll="0" defaultSubtotal="0"/>
    <pivotField showAll="0"/>
    <pivotField showAll="0" defaultSubtotal="0"/>
    <pivotField showAll="0"/>
    <pivotField showAll="0"/>
    <pivotField showAll="0" defaultSubtotal="0"/>
    <pivotField showAll="0" defaultSubtotal="0"/>
  </pivotFields>
  <rowFields count="1">
    <field x="12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Nombre d'étudiants" fld="0" subtotal="count" baseField="0" baseItem="0"/>
  </dataFields>
  <formats count="3">
    <format dxfId="42">
      <pivotArea collapsedLevelsAreSubtotals="1" fieldPosition="0">
        <references count="1">
          <reference field="12" count="0"/>
        </references>
      </pivotArea>
    </format>
    <format dxfId="41">
      <pivotArea dataOnly="0" labelOnly="1" fieldPosition="0">
        <references count="1">
          <reference field="12" count="0"/>
        </references>
      </pivotArea>
    </format>
    <format dxfId="40">
      <pivotArea type="all" dataOnly="0" outline="0" fieldPosition="0"/>
    </format>
  </formats>
  <chartFormats count="1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12" count="1" selected="0">
            <x v="9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12" count="1" selected="0">
            <x v="2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12" count="1" selected="0">
            <x v="6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0"/>
          </reference>
          <reference field="12" count="1" selected="0">
            <x v="8"/>
          </reference>
        </references>
      </pivotArea>
    </chartFormat>
    <chartFormat chart="2" format="7">
      <pivotArea type="data" outline="0" fieldPosition="0">
        <references count="2">
          <reference field="4294967294" count="1" selected="0">
            <x v="0"/>
          </reference>
          <reference field="12" count="1" selected="0">
            <x v="3"/>
          </reference>
        </references>
      </pivotArea>
    </chartFormat>
    <chartFormat chart="2" format="8">
      <pivotArea type="data" outline="0" fieldPosition="0">
        <references count="2">
          <reference field="4294967294" count="1" selected="0">
            <x v="0"/>
          </reference>
          <reference field="12" count="1" selected="0">
            <x v="11"/>
          </reference>
        </references>
      </pivotArea>
    </chartFormat>
    <chartFormat chart="2" format="10">
      <pivotArea type="data" outline="0" fieldPosition="0">
        <references count="2">
          <reference field="4294967294" count="1" selected="0">
            <x v="0"/>
          </reference>
          <reference field="12" count="1" selected="0">
            <x v="4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0"/>
          </reference>
        </references>
      </pivotArea>
    </chartFormat>
    <chartFormat chart="2" format="12">
      <pivotArea type="data" outline="0" fieldPosition="0">
        <references count="2">
          <reference field="4294967294" count="1" selected="0">
            <x v="0"/>
          </reference>
          <reference field="12" count="1" selected="0">
            <x v="5"/>
          </reference>
        </references>
      </pivotArea>
    </chartFormat>
    <chartFormat chart="2" format="13">
      <pivotArea type="data" outline="0" fieldPosition="0">
        <references count="2">
          <reference field="4294967294" count="1" selected="0">
            <x v="0"/>
          </reference>
          <reference field="1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2" rowHeaderCaption="Fonction" colHeaderCaption="Filière">
  <location ref="A24:B39" firstHeaderRow="1" firstDataRow="1" firstDataCol="1" rowPageCount="1" colPageCount="1"/>
  <pivotFields count="24">
    <pivotField dataField="1" showAll="0"/>
    <pivotField showAll="0"/>
    <pivotField axis="axisPage" showAll="0">
      <items count="4">
        <item m="1" x="2"/>
        <item x="1"/>
        <item x="0"/>
        <item t="default"/>
      </items>
    </pivotField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axis="axisRow" showAll="0">
      <items count="42">
        <item m="1" x="29"/>
        <item x="2"/>
        <item x="13"/>
        <item x="10"/>
        <item x="9"/>
        <item m="1" x="19"/>
        <item m="1" x="33"/>
        <item m="1" x="27"/>
        <item x="6"/>
        <item m="1" x="20"/>
        <item x="11"/>
        <item m="1" x="39"/>
        <item m="1" x="35"/>
        <item m="1" x="40"/>
        <item m="1" x="23"/>
        <item m="1" x="21"/>
        <item x="12"/>
        <item m="1" x="28"/>
        <item m="1" x="16"/>
        <item x="14"/>
        <item x="5"/>
        <item m="1" x="15"/>
        <item m="1" x="31"/>
        <item m="1" x="36"/>
        <item m="1" x="24"/>
        <item m="1" x="25"/>
        <item m="1" x="32"/>
        <item m="1" x="38"/>
        <item m="1" x="17"/>
        <item m="1" x="37"/>
        <item m="1" x="26"/>
        <item m="1" x="34"/>
        <item x="7"/>
        <item x="4"/>
        <item x="8"/>
        <item m="1" x="18"/>
        <item x="1"/>
        <item h="1" x="0"/>
        <item x="3"/>
        <item m="1" x="22"/>
        <item m="1" x="30"/>
        <item t="default"/>
      </items>
    </pivotField>
    <pivotField showAll="0"/>
    <pivotField showAll="0"/>
    <pivotField showAll="0" defaultSubtotal="0"/>
    <pivotField showAll="0"/>
    <pivotField showAll="0" defaultSubtotal="0"/>
    <pivotField showAll="0"/>
    <pivotField showAll="0"/>
    <pivotField showAll="0" defaultSubtotal="0"/>
    <pivotField showAll="0" defaultSubtotal="0"/>
  </pivotFields>
  <rowFields count="1">
    <field x="14"/>
  </rowFields>
  <rowItems count="15">
    <i>
      <x v="1"/>
    </i>
    <i>
      <x v="2"/>
    </i>
    <i>
      <x v="3"/>
    </i>
    <i>
      <x v="4"/>
    </i>
    <i>
      <x v="8"/>
    </i>
    <i>
      <x v="10"/>
    </i>
    <i>
      <x v="16"/>
    </i>
    <i>
      <x v="19"/>
    </i>
    <i>
      <x v="20"/>
    </i>
    <i>
      <x v="32"/>
    </i>
    <i>
      <x v="33"/>
    </i>
    <i>
      <x v="34"/>
    </i>
    <i>
      <x v="36"/>
    </i>
    <i>
      <x v="38"/>
    </i>
    <i t="grand">
      <x/>
    </i>
  </rowItems>
  <colItems count="1">
    <i/>
  </colItems>
  <pageFields count="1">
    <pageField fld="2" item="2" hier="-1"/>
  </pageFields>
  <dataFields count="1">
    <dataField name="Nbre de NOM de naissance" fld="0" subtotal="count" baseField="0" baseItem="0"/>
  </dataFields>
  <formats count="5">
    <format dxfId="33">
      <pivotArea outline="0" collapsedLevelsAreSubtotals="1" fieldPosition="0"/>
    </format>
    <format dxfId="32">
      <pivotArea field="14" type="button" dataOnly="0" labelOnly="1" outline="0" axis="axisRow" fieldPosition="0"/>
    </format>
    <format dxfId="31">
      <pivotArea dataOnly="0" labelOnly="1" fieldPosition="0">
        <references count="1">
          <reference field="14" count="0"/>
        </references>
      </pivotArea>
    </format>
    <format dxfId="30">
      <pivotArea dataOnly="0" labelOnly="1" grandRow="1" outline="0" fieldPosition="0"/>
    </format>
    <format dxfId="29">
      <pivotArea dataOnly="0" labelOnly="1" grandCol="1" outline="0" fieldPosition="0"/>
    </format>
  </formats>
  <chartFormats count="1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14" count="1" selected="0">
            <x v="8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14" count="1" selected="0">
            <x v="33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14" count="1" selected="0">
            <x v="36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14" count="1" selected="0">
            <x v="34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14" count="1" selected="0">
            <x v="38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14" count="1" selected="0">
            <x v="4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14" count="1" selected="0">
            <x v="3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14" count="1" selected="0">
            <x v="20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14" count="1" selected="0">
            <x v="19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14" count="1" selected="0">
            <x v="2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14" count="1" selected="0">
            <x v="32"/>
          </reference>
        </references>
      </pivotArea>
    </chartFormat>
    <chartFormat chart="1" format="13">
      <pivotArea type="data" outline="0" fieldPosition="0">
        <references count="2">
          <reference field="4294967294" count="1" selected="0">
            <x v="0"/>
          </reference>
          <reference field="14" count="1" selected="0">
            <x v="16"/>
          </reference>
        </references>
      </pivotArea>
    </chartFormat>
    <chartFormat chart="1" format="14">
      <pivotArea type="data" outline="0" fieldPosition="0">
        <references count="2">
          <reference field="4294967294" count="1" selected="0">
            <x v="0"/>
          </reference>
          <reference field="14" count="1" selected="0">
            <x v="10"/>
          </reference>
        </references>
      </pivotArea>
    </chartFormat>
    <chartFormat chart="1" format="15">
      <pivotArea type="data" outline="0" fieldPosition="0">
        <references count="2">
          <reference field="4294967294" count="1" selected="0">
            <x v="0"/>
          </reference>
          <reference field="14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1" rowHeaderCaption="Fonction" colHeaderCaption="Filière">
  <location ref="A3:H19" firstHeaderRow="1" firstDataRow="2" firstDataCol="1" rowPageCount="1" colPageCount="1"/>
  <pivotFields count="24">
    <pivotField dataField="1" showAll="0"/>
    <pivotField showAll="0"/>
    <pivotField axis="axisPage" showAll="0">
      <items count="4">
        <item m="1" x="2"/>
        <item x="1"/>
        <item x="0"/>
        <item t="default"/>
      </items>
    </pivotField>
    <pivotField axis="axisCol" showAll="0">
      <items count="15">
        <item m="1" x="10"/>
        <item m="1" x="13"/>
        <item m="1" x="11"/>
        <item m="1" x="7"/>
        <item m="1" x="12"/>
        <item m="1" x="8"/>
        <item x="6"/>
        <item x="2"/>
        <item x="1"/>
        <item x="0"/>
        <item x="3"/>
        <item x="4"/>
        <item x="5"/>
        <item m="1" x="9"/>
        <item t="default"/>
      </items>
    </pivotField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axis="axisRow" showAll="0">
      <items count="42">
        <item m="1" x="29"/>
        <item x="10"/>
        <item x="9"/>
        <item m="1" x="19"/>
        <item m="1" x="33"/>
        <item m="1" x="27"/>
        <item x="2"/>
        <item x="13"/>
        <item x="11"/>
        <item x="6"/>
        <item m="1" x="39"/>
        <item m="1" x="35"/>
        <item m="1" x="20"/>
        <item x="12"/>
        <item x="14"/>
        <item x="5"/>
        <item x="7"/>
        <item x="4"/>
        <item m="1" x="40"/>
        <item m="1" x="23"/>
        <item m="1" x="21"/>
        <item m="1" x="28"/>
        <item m="1" x="16"/>
        <item m="1" x="15"/>
        <item m="1" x="31"/>
        <item m="1" x="36"/>
        <item m="1" x="24"/>
        <item m="1" x="25"/>
        <item m="1" x="32"/>
        <item m="1" x="38"/>
        <item m="1" x="17"/>
        <item m="1" x="37"/>
        <item m="1" x="26"/>
        <item m="1" x="34"/>
        <item x="8"/>
        <item m="1" x="18"/>
        <item x="3"/>
        <item x="1"/>
        <item h="1" x="0"/>
        <item m="1" x="22"/>
        <item m="1" x="30"/>
        <item t="default"/>
      </items>
    </pivotField>
    <pivotField showAll="0"/>
    <pivotField showAll="0"/>
    <pivotField showAll="0" defaultSubtotal="0"/>
    <pivotField showAll="0"/>
    <pivotField showAll="0" defaultSubtotal="0"/>
    <pivotField showAll="0"/>
    <pivotField showAll="0"/>
    <pivotField showAll="0" defaultSubtotal="0"/>
    <pivotField showAll="0" defaultSubtotal="0"/>
  </pivotFields>
  <rowFields count="1">
    <field x="14"/>
  </rowFields>
  <rowItems count="15">
    <i>
      <x v="1"/>
    </i>
    <i>
      <x v="2"/>
    </i>
    <i>
      <x v="6"/>
    </i>
    <i>
      <x v="7"/>
    </i>
    <i>
      <x v="8"/>
    </i>
    <i>
      <x v="9"/>
    </i>
    <i>
      <x v="13"/>
    </i>
    <i>
      <x v="14"/>
    </i>
    <i>
      <x v="15"/>
    </i>
    <i>
      <x v="16"/>
    </i>
    <i>
      <x v="17"/>
    </i>
    <i>
      <x v="34"/>
    </i>
    <i>
      <x v="36"/>
    </i>
    <i>
      <x v="37"/>
    </i>
    <i t="grand">
      <x/>
    </i>
  </rowItems>
  <colFields count="1">
    <field x="3"/>
  </colFields>
  <colItems count="7"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2" item="2" hier="-1"/>
  </pageFields>
  <dataFields count="1">
    <dataField name="Nombre de NOM de naissance" fld="0" subtotal="count" baseField="0" baseItem="0"/>
  </dataFields>
  <formats count="6">
    <format dxfId="39">
      <pivotArea outline="0" collapsedLevelsAreSubtotals="1" fieldPosition="0"/>
    </format>
    <format dxfId="38">
      <pivotArea field="14" type="button" dataOnly="0" labelOnly="1" outline="0" axis="axisRow" fieldPosition="0"/>
    </format>
    <format dxfId="37">
      <pivotArea dataOnly="0" labelOnly="1" fieldPosition="0">
        <references count="1">
          <reference field="14" count="0"/>
        </references>
      </pivotArea>
    </format>
    <format dxfId="36">
      <pivotArea dataOnly="0" labelOnly="1" grandRow="1" outline="0" fieldPosition="0"/>
    </format>
    <format dxfId="35">
      <pivotArea dataOnly="0" labelOnly="1" fieldPosition="0">
        <references count="1">
          <reference field="3" count="6">
            <x v="0"/>
            <x v="1"/>
            <x v="2"/>
            <x v="3"/>
            <x v="4"/>
            <x v="5"/>
          </reference>
        </references>
      </pivotArea>
    </format>
    <format dxfId="34">
      <pivotArea dataOnly="0" labelOnly="1" grandCol="1" outline="0" fieldPosition="0"/>
    </format>
  </format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6" rowHeaderCaption="Salaire" colHeaderCaption="Filière">
  <location ref="A3:B10" firstHeaderRow="1" firstDataRow="1" firstDataCol="1" rowPageCount="1" colPageCount="1"/>
  <pivotFields count="24">
    <pivotField dataField="1" showAll="0"/>
    <pivotField showAll="0"/>
    <pivotField axis="axisPage" showAll="0">
      <items count="4">
        <item m="1" x="2"/>
        <item x="1"/>
        <item x="0"/>
        <item t="default"/>
      </items>
    </pivotField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>
      <items count="42">
        <item m="1" x="29"/>
        <item x="6"/>
        <item x="10"/>
        <item x="9"/>
        <item m="1" x="36"/>
        <item m="1" x="19"/>
        <item m="1" x="33"/>
        <item m="1" x="39"/>
        <item m="1" x="35"/>
        <item m="1" x="40"/>
        <item m="1" x="27"/>
        <item m="1" x="21"/>
        <item m="1" x="28"/>
        <item m="1" x="16"/>
        <item m="1" x="15"/>
        <item m="1" x="31"/>
        <item m="1" x="24"/>
        <item m="1" x="25"/>
        <item m="1" x="32"/>
        <item m="1" x="38"/>
        <item m="1" x="17"/>
        <item x="14"/>
        <item m="1" x="26"/>
        <item m="1" x="34"/>
        <item m="1" x="37"/>
        <item x="5"/>
        <item x="4"/>
        <item m="1" x="23"/>
        <item m="1" x="18"/>
        <item x="1"/>
        <item h="1" x="0"/>
        <item h="1" x="2"/>
        <item h="1" x="12"/>
        <item h="1" x="8"/>
        <item h="1" x="11"/>
        <item h="1" x="3"/>
        <item h="1" m="1" x="20"/>
        <item h="1" x="7"/>
        <item h="1" x="13"/>
        <item h="1" m="1" x="22"/>
        <item h="1" m="1" x="30"/>
        <item t="default"/>
      </items>
    </pivotField>
    <pivotField showAll="0"/>
    <pivotField showAll="0"/>
    <pivotField showAll="0" defaultSubtotal="0"/>
    <pivotField showAll="0"/>
    <pivotField axis="axisRow" showAll="0" defaultSubtotal="0">
      <items count="7">
        <item x="5"/>
        <item x="3"/>
        <item x="2"/>
        <item x="1"/>
        <item x="4"/>
        <item x="6"/>
        <item h="1" x="0"/>
      </items>
    </pivotField>
    <pivotField showAll="0"/>
    <pivotField showAll="0"/>
    <pivotField showAll="0" defaultSubtotal="0"/>
    <pivotField showAll="0" defaultSubtotal="0"/>
  </pivotFields>
  <rowFields count="1">
    <field x="19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2" item="2" hier="-1"/>
  </pageFields>
  <dataFields count="1">
    <dataField name="Nombre de NOM de naissance" fld="0" subtotal="count" baseField="0" baseItem="0"/>
  </dataFields>
  <formats count="7">
    <format dxfId="28">
      <pivotArea outline="0" collapsedLevelsAreSubtotals="1" fieldPosition="0"/>
    </format>
    <format dxfId="27">
      <pivotArea field="14" type="button" dataOnly="0" labelOnly="1" outline="0"/>
    </format>
    <format dxfId="26">
      <pivotArea dataOnly="0" labelOnly="1" grandRow="1" outline="0" fieldPosition="0"/>
    </format>
    <format dxfId="25">
      <pivotArea dataOnly="0" labelOnly="1" grandCol="1" outline="0" fieldPosition="0"/>
    </format>
    <format dxfId="24">
      <pivotArea grandRow="1" outline="0" collapsedLevelsAreSubtotals="1" fieldPosition="0"/>
    </format>
    <format dxfId="23">
      <pivotArea dataOnly="0" labelOnly="1" grandRow="1" outline="0" fieldPosition="0"/>
    </format>
    <format dxfId="22">
      <pivotArea dataOnly="0" labelOnly="1" outline="0" axis="axisValues" fieldPosition="0"/>
    </format>
  </format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grandTotalCaption="Salaire moyen" updatedVersion="3" minRefreshableVersion="3" showCalcMbrs="0" useAutoFormatting="1" itemPrintTitles="1" createdVersion="3" indent="0" outline="1" outlineData="1" multipleFieldFilters="0" chartFormat="7" rowHeaderCaption="Secteur" colHeaderCaption="Filière">
  <location ref="A25:B32" firstHeaderRow="1" firstDataRow="1" firstDataCol="1" rowPageCount="2" colPageCount="1"/>
  <pivotFields count="24">
    <pivotField showAll="0"/>
    <pivotField showAll="0"/>
    <pivotField axis="axisPage" showAll="0">
      <items count="4">
        <item m="1" x="2"/>
        <item x="1"/>
        <item x="0"/>
        <item t="default"/>
      </items>
    </pivotField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axis="axisRow" showAll="0" defaultSubtotal="0">
      <items count="10">
        <item x="6"/>
        <item x="3"/>
        <item x="1"/>
        <item x="2"/>
        <item x="0"/>
        <item x="8"/>
        <item x="7"/>
        <item x="4"/>
        <item x="5"/>
        <item m="1" x="9"/>
      </items>
    </pivotField>
    <pivotField showAll="0">
      <items count="42">
        <item m="1" x="29"/>
        <item x="6"/>
        <item x="10"/>
        <item x="9"/>
        <item m="1" x="36"/>
        <item m="1" x="19"/>
        <item m="1" x="33"/>
        <item m="1" x="39"/>
        <item m="1" x="35"/>
        <item m="1" x="40"/>
        <item m="1" x="27"/>
        <item m="1" x="21"/>
        <item m="1" x="28"/>
        <item m="1" x="16"/>
        <item m="1" x="15"/>
        <item m="1" x="31"/>
        <item m="1" x="24"/>
        <item m="1" x="25"/>
        <item m="1" x="32"/>
        <item m="1" x="38"/>
        <item m="1" x="17"/>
        <item x="14"/>
        <item m="1" x="26"/>
        <item m="1" x="34"/>
        <item m="1" x="37"/>
        <item x="5"/>
        <item x="4"/>
        <item m="1" x="23"/>
        <item m="1" x="18"/>
        <item x="1"/>
        <item h="1" x="0"/>
        <item h="1" x="2"/>
        <item h="1" x="12"/>
        <item h="1" x="8"/>
        <item h="1" x="11"/>
        <item h="1" x="3"/>
        <item h="1" m="1" x="20"/>
        <item h="1" x="7"/>
        <item h="1" x="13"/>
        <item h="1" m="1" x="22"/>
        <item h="1" m="1" x="30"/>
        <item t="default"/>
      </items>
    </pivotField>
    <pivotField showAll="0"/>
    <pivotField showAll="0"/>
    <pivotField dataField="1" showAll="0" defaultSubtotal="0"/>
    <pivotField showAll="0"/>
    <pivotField showAll="0" defaultSubtotal="0"/>
    <pivotField axis="axisPage" multipleItemSelectionAllowed="1" showAll="0">
      <items count="10">
        <item h="1" m="1" x="8"/>
        <item x="3"/>
        <item x="1"/>
        <item h="1" x="5"/>
        <item h="1" x="2"/>
        <item x="4"/>
        <item h="1" x="0"/>
        <item h="1" m="1" x="7"/>
        <item h="1" x="6"/>
        <item t="default"/>
      </items>
    </pivotField>
    <pivotField showAll="0"/>
    <pivotField showAll="0" defaultSubtotal="0"/>
    <pivotField showAll="0" defaultSubtotal="0"/>
  </pivotFields>
  <rowFields count="1">
    <field x="13"/>
  </rowFields>
  <rowItems count="7">
    <i>
      <x/>
    </i>
    <i>
      <x v="2"/>
    </i>
    <i>
      <x v="3"/>
    </i>
    <i>
      <x v="6"/>
    </i>
    <i>
      <x v="7"/>
    </i>
    <i>
      <x v="8"/>
    </i>
    <i t="grand">
      <x/>
    </i>
  </rowItems>
  <colItems count="1">
    <i/>
  </colItems>
  <pageFields count="2">
    <pageField fld="2" item="2" hier="-1"/>
    <pageField fld="20" hier="-1"/>
  </pageFields>
  <dataFields count="1">
    <dataField name="Moyenne de Salaire annuel brut (€)" fld="17" subtotal="average" baseField="0" baseItem="0"/>
  </dataFields>
  <formats count="12">
    <format dxfId="11">
      <pivotArea outline="0" collapsedLevelsAreSubtotals="1" fieldPosition="0"/>
    </format>
    <format dxfId="10">
      <pivotArea field="14" type="button" dataOnly="0" labelOnly="1" outline="0"/>
    </format>
    <format dxfId="9">
      <pivotArea dataOnly="0" labelOnly="1" grandRow="1" outline="0" fieldPosition="0"/>
    </format>
    <format dxfId="8">
      <pivotArea dataOnly="0" labelOnly="1" grandCol="1" outline="0" fieldPosition="0"/>
    </format>
    <format dxfId="7">
      <pivotArea grandRow="1" outline="0" collapsedLevelsAreSubtotals="1" fieldPosition="0"/>
    </format>
    <format dxfId="6">
      <pivotArea dataOnly="0" labelOnly="1" grandRow="1" outline="0" fieldPosition="0"/>
    </format>
    <format dxfId="5">
      <pivotArea type="all" dataOnly="0" outline="0" fieldPosition="0"/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dataOnly="0" labelOnly="1" outline="0" axis="axisValues" fieldPosition="0"/>
    </format>
    <format dxfId="1">
      <pivotArea dataOnly="0" labelOnly="1" outline="0" fieldPosition="0">
        <references count="1">
          <reference field="2" count="1">
            <x v="0"/>
          </reference>
        </references>
      </pivotArea>
    </format>
    <format dxfId="0">
      <pivotArea dataOnly="0" labelOnly="1" outline="0" fieldPosition="0">
        <references count="1">
          <reference field="2" count="1">
            <x v="2"/>
          </reference>
        </references>
      </pivotArea>
    </format>
  </formats>
  <chartFormats count="1">
    <chartFormat chart="6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2:D18"/>
  <sheetViews>
    <sheetView workbookViewId="0">
      <selection activeCell="F36" sqref="F36"/>
    </sheetView>
  </sheetViews>
  <sheetFormatPr baseColWidth="10" defaultRowHeight="12.75" x14ac:dyDescent="0.2"/>
  <cols>
    <col min="1" max="1" width="56.28515625" customWidth="1"/>
    <col min="2" max="2" width="19.28515625" customWidth="1"/>
  </cols>
  <sheetData>
    <row r="2" spans="1:4" x14ac:dyDescent="0.2">
      <c r="C2" s="39"/>
      <c r="D2" s="39"/>
    </row>
    <row r="3" spans="1:4" x14ac:dyDescent="0.2">
      <c r="A3" s="10" t="s">
        <v>70</v>
      </c>
      <c r="B3" t="s">
        <v>59</v>
      </c>
      <c r="C3" s="39"/>
      <c r="D3" s="39"/>
    </row>
    <row r="4" spans="1:4" x14ac:dyDescent="0.2">
      <c r="A4" s="7" t="s">
        <v>90</v>
      </c>
      <c r="B4" s="11">
        <v>36</v>
      </c>
      <c r="D4" s="39"/>
    </row>
    <row r="5" spans="1:4" x14ac:dyDescent="0.2">
      <c r="A5" s="7" t="s">
        <v>91</v>
      </c>
      <c r="B5" s="11">
        <v>38</v>
      </c>
    </row>
    <row r="6" spans="1:4" x14ac:dyDescent="0.2">
      <c r="A6" s="7" t="s">
        <v>88</v>
      </c>
      <c r="B6" s="11">
        <v>6</v>
      </c>
    </row>
    <row r="7" spans="1:4" x14ac:dyDescent="0.2">
      <c r="A7" s="7" t="s">
        <v>9</v>
      </c>
      <c r="B7" s="11">
        <v>80</v>
      </c>
    </row>
    <row r="12" spans="1:4" x14ac:dyDescent="0.2">
      <c r="A12" s="36" t="s">
        <v>77</v>
      </c>
    </row>
    <row r="13" spans="1:4" x14ac:dyDescent="0.2">
      <c r="A13" s="36" t="s">
        <v>78</v>
      </c>
    </row>
    <row r="14" spans="1:4" x14ac:dyDescent="0.2">
      <c r="A14" s="36" t="s">
        <v>79</v>
      </c>
    </row>
    <row r="15" spans="1:4" x14ac:dyDescent="0.2">
      <c r="A15" s="36" t="s">
        <v>82</v>
      </c>
    </row>
    <row r="16" spans="1:4" x14ac:dyDescent="0.2">
      <c r="A16" s="36" t="s">
        <v>84</v>
      </c>
    </row>
    <row r="17" spans="1:1" x14ac:dyDescent="0.2">
      <c r="A17" s="36" t="s">
        <v>86</v>
      </c>
    </row>
    <row r="18" spans="1:1" x14ac:dyDescent="0.2">
      <c r="A18" s="36" t="s">
        <v>89</v>
      </c>
    </row>
  </sheetData>
  <pageMargins left="0.7" right="0.7" top="0.75" bottom="0.75" header="0.3" footer="0.3"/>
  <pageSetup paperSize="9" scale="7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D12"/>
  <sheetViews>
    <sheetView zoomScale="80" zoomScaleNormal="80" workbookViewId="0">
      <selection activeCell="S30" sqref="S30"/>
    </sheetView>
  </sheetViews>
  <sheetFormatPr baseColWidth="10" defaultRowHeight="12.75" x14ac:dyDescent="0.2"/>
  <cols>
    <col min="1" max="1" width="46.5703125" bestFit="1" customWidth="1"/>
    <col min="2" max="2" width="22.140625" bestFit="1" customWidth="1"/>
  </cols>
  <sheetData>
    <row r="1" spans="1:4" x14ac:dyDescent="0.2">
      <c r="A1" s="10" t="s">
        <v>57</v>
      </c>
      <c r="B1" t="s">
        <v>32</v>
      </c>
    </row>
    <row r="2" spans="1:4" x14ac:dyDescent="0.2">
      <c r="C2" s="39"/>
      <c r="D2" s="39"/>
    </row>
    <row r="3" spans="1:4" x14ac:dyDescent="0.2">
      <c r="A3" s="10" t="s">
        <v>69</v>
      </c>
      <c r="B3" t="s">
        <v>59</v>
      </c>
      <c r="C3" s="39"/>
      <c r="D3" s="39"/>
    </row>
    <row r="4" spans="1:4" x14ac:dyDescent="0.2">
      <c r="A4" s="7" t="s">
        <v>63</v>
      </c>
      <c r="B4" s="11">
        <v>31</v>
      </c>
      <c r="D4" s="39"/>
    </row>
    <row r="5" spans="1:4" x14ac:dyDescent="0.2">
      <c r="A5" s="7" t="s">
        <v>64</v>
      </c>
      <c r="B5" s="11">
        <v>4</v>
      </c>
    </row>
    <row r="6" spans="1:4" x14ac:dyDescent="0.2">
      <c r="A6" s="7" t="s">
        <v>65</v>
      </c>
      <c r="B6" s="11">
        <v>9</v>
      </c>
    </row>
    <row r="7" spans="1:4" x14ac:dyDescent="0.2">
      <c r="A7" s="7" t="s">
        <v>66</v>
      </c>
      <c r="B7" s="11">
        <v>3</v>
      </c>
    </row>
    <row r="8" spans="1:4" x14ac:dyDescent="0.2">
      <c r="A8" s="7" t="s">
        <v>67</v>
      </c>
      <c r="B8" s="11">
        <v>8</v>
      </c>
    </row>
    <row r="9" spans="1:4" x14ac:dyDescent="0.2">
      <c r="A9" s="7" t="s">
        <v>68</v>
      </c>
      <c r="B9" s="11">
        <v>11</v>
      </c>
    </row>
    <row r="10" spans="1:4" x14ac:dyDescent="0.2">
      <c r="A10" s="7" t="s">
        <v>98</v>
      </c>
      <c r="B10" s="11">
        <v>3</v>
      </c>
    </row>
    <row r="11" spans="1:4" x14ac:dyDescent="0.2">
      <c r="A11" s="7" t="s">
        <v>87</v>
      </c>
      <c r="B11" s="11">
        <v>5</v>
      </c>
    </row>
    <row r="12" spans="1:4" x14ac:dyDescent="0.2">
      <c r="A12" s="7" t="s">
        <v>9</v>
      </c>
      <c r="B12" s="11">
        <v>74</v>
      </c>
    </row>
  </sheetData>
  <pageMargins left="0.7" right="0.7" top="0.75" bottom="0.75" header="0.3" footer="0.3"/>
  <pageSetup paperSize="9" scale="56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C37"/>
  <sheetViews>
    <sheetView topLeftCell="A2" zoomScale="80" zoomScaleNormal="80" workbookViewId="0">
      <selection activeCell="C23" sqref="C23"/>
    </sheetView>
  </sheetViews>
  <sheetFormatPr baseColWidth="10" defaultRowHeight="12.75" x14ac:dyDescent="0.2"/>
  <cols>
    <col min="1" max="1" width="45.28515625" customWidth="1"/>
    <col min="2" max="2" width="7.28515625" customWidth="1"/>
    <col min="3" max="3" width="8" customWidth="1"/>
  </cols>
  <sheetData>
    <row r="1" spans="1:2" x14ac:dyDescent="0.2">
      <c r="A1" s="8" t="s">
        <v>0</v>
      </c>
      <c r="B1" s="9">
        <v>2012</v>
      </c>
    </row>
    <row r="3" spans="1:2" x14ac:dyDescent="0.2">
      <c r="A3" s="3" t="s">
        <v>10</v>
      </c>
      <c r="B3" s="4"/>
    </row>
    <row r="4" spans="1:2" x14ac:dyDescent="0.2">
      <c r="A4" s="3" t="s">
        <v>58</v>
      </c>
      <c r="B4" s="4" t="s">
        <v>11</v>
      </c>
    </row>
    <row r="5" spans="1:2" x14ac:dyDescent="0.2">
      <c r="A5" s="37" t="s">
        <v>29</v>
      </c>
      <c r="B5" s="5">
        <v>25</v>
      </c>
    </row>
    <row r="6" spans="1:2" x14ac:dyDescent="0.2">
      <c r="A6" s="38" t="s">
        <v>31</v>
      </c>
      <c r="B6" s="6">
        <v>16</v>
      </c>
    </row>
    <row r="7" spans="1:2" x14ac:dyDescent="0.2">
      <c r="A7" s="38" t="s">
        <v>30</v>
      </c>
      <c r="B7" s="6">
        <v>2</v>
      </c>
    </row>
    <row r="8" spans="1:2" x14ac:dyDescent="0.2">
      <c r="A8" s="38" t="s">
        <v>19</v>
      </c>
      <c r="B8" s="6">
        <v>7</v>
      </c>
    </row>
    <row r="9" spans="1:2" x14ac:dyDescent="0.2">
      <c r="A9" s="38" t="s">
        <v>45</v>
      </c>
      <c r="B9" s="6">
        <v>16</v>
      </c>
    </row>
    <row r="10" spans="1:2" x14ac:dyDescent="0.2">
      <c r="A10" s="38" t="s">
        <v>25</v>
      </c>
      <c r="B10" s="6">
        <v>8</v>
      </c>
    </row>
    <row r="11" spans="1:2" x14ac:dyDescent="0.2">
      <c r="A11" s="59" t="s">
        <v>9</v>
      </c>
      <c r="B11" s="58">
        <v>74</v>
      </c>
    </row>
    <row r="22" spans="1:3" x14ac:dyDescent="0.2">
      <c r="A22" s="13" t="s">
        <v>28</v>
      </c>
      <c r="B22" s="12"/>
    </row>
    <row r="23" spans="1:3" x14ac:dyDescent="0.2">
      <c r="A23" s="25" t="s">
        <v>29</v>
      </c>
      <c r="B23" s="26">
        <f>B5</f>
        <v>25</v>
      </c>
      <c r="C23" s="23">
        <f>B23/$B$37</f>
        <v>0.33783783783783783</v>
      </c>
    </row>
    <row r="24" spans="1:3" x14ac:dyDescent="0.2">
      <c r="A24" s="25" t="s">
        <v>31</v>
      </c>
      <c r="B24" s="26">
        <f>B6</f>
        <v>16</v>
      </c>
      <c r="C24" s="23">
        <f t="shared" ref="C24:C33" si="0">B24/$B$37</f>
        <v>0.21621621621621623</v>
      </c>
    </row>
    <row r="25" spans="1:3" x14ac:dyDescent="0.2">
      <c r="A25" s="25" t="s">
        <v>30</v>
      </c>
      <c r="B25" s="26">
        <f>B7</f>
        <v>2</v>
      </c>
      <c r="C25" s="23">
        <f t="shared" si="0"/>
        <v>2.7027027027027029E-2</v>
      </c>
    </row>
    <row r="26" spans="1:3" x14ac:dyDescent="0.2">
      <c r="A26" s="25" t="s">
        <v>19</v>
      </c>
      <c r="B26" s="26">
        <f>B8</f>
        <v>7</v>
      </c>
      <c r="C26" s="23">
        <f t="shared" si="0"/>
        <v>9.45945945945946E-2</v>
      </c>
    </row>
    <row r="27" spans="1:3" x14ac:dyDescent="0.2">
      <c r="A27" s="25" t="s">
        <v>20</v>
      </c>
      <c r="B27" s="26">
        <v>0</v>
      </c>
      <c r="C27" s="23">
        <f t="shared" si="0"/>
        <v>0</v>
      </c>
    </row>
    <row r="28" spans="1:3" x14ac:dyDescent="0.2">
      <c r="A28" s="25" t="s">
        <v>23</v>
      </c>
      <c r="B28" s="26">
        <v>0</v>
      </c>
      <c r="C28" s="23">
        <f t="shared" si="0"/>
        <v>0</v>
      </c>
    </row>
    <row r="29" spans="1:3" x14ac:dyDescent="0.2">
      <c r="A29" s="25" t="s">
        <v>26</v>
      </c>
      <c r="B29" s="26">
        <f>B9</f>
        <v>16</v>
      </c>
      <c r="C29" s="23">
        <f t="shared" si="0"/>
        <v>0.21621621621621623</v>
      </c>
    </row>
    <row r="30" spans="1:3" x14ac:dyDescent="0.2">
      <c r="A30" s="14" t="s">
        <v>21</v>
      </c>
      <c r="B30" s="27">
        <v>0</v>
      </c>
      <c r="C30" s="23">
        <f t="shared" si="0"/>
        <v>0</v>
      </c>
    </row>
    <row r="31" spans="1:3" x14ac:dyDescent="0.2">
      <c r="A31" s="14" t="s">
        <v>22</v>
      </c>
      <c r="B31" s="27">
        <v>0</v>
      </c>
      <c r="C31" s="23">
        <f t="shared" si="0"/>
        <v>0</v>
      </c>
    </row>
    <row r="32" spans="1:3" x14ac:dyDescent="0.2">
      <c r="A32" s="14" t="s">
        <v>24</v>
      </c>
      <c r="B32" s="27">
        <v>0</v>
      </c>
      <c r="C32" s="23">
        <f t="shared" si="0"/>
        <v>0</v>
      </c>
    </row>
    <row r="33" spans="1:3" x14ac:dyDescent="0.2">
      <c r="A33" s="14" t="s">
        <v>25</v>
      </c>
      <c r="B33" s="27">
        <f>B10</f>
        <v>8</v>
      </c>
      <c r="C33" s="23">
        <f t="shared" si="0"/>
        <v>0.10810810810810811</v>
      </c>
    </row>
    <row r="34" spans="1:3" x14ac:dyDescent="0.2">
      <c r="A34" s="14" t="s">
        <v>56</v>
      </c>
      <c r="B34" s="27"/>
      <c r="C34" s="28"/>
    </row>
    <row r="35" spans="1:3" x14ac:dyDescent="0.2">
      <c r="A35" s="14"/>
      <c r="B35" s="27"/>
      <c r="C35" s="28"/>
    </row>
    <row r="36" spans="1:3" x14ac:dyDescent="0.2">
      <c r="A36" s="14"/>
      <c r="B36" s="15"/>
      <c r="C36" s="18"/>
    </row>
    <row r="37" spans="1:3" ht="13.5" thickBot="1" x14ac:dyDescent="0.25">
      <c r="A37" s="16" t="s">
        <v>27</v>
      </c>
      <c r="B37" s="17">
        <f>SUM(B23:B35)</f>
        <v>74</v>
      </c>
    </row>
  </sheetData>
  <pageMargins left="0.78740157499999996" right="0.78740157499999996" top="0.984251969" bottom="0.984251969" header="0.4921259845" footer="0.4921259845"/>
  <pageSetup paperSize="9" scale="70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B3:C11"/>
  <sheetViews>
    <sheetView tabSelected="1" workbookViewId="0">
      <selection activeCell="B3" sqref="B3"/>
    </sheetView>
  </sheetViews>
  <sheetFormatPr baseColWidth="10" defaultRowHeight="12.75" x14ac:dyDescent="0.2"/>
  <cols>
    <col min="2" max="2" width="12.28515625" style="47" customWidth="1"/>
    <col min="3" max="3" width="10.7109375" style="47" customWidth="1"/>
  </cols>
  <sheetData>
    <row r="3" spans="2:3" ht="25.5" x14ac:dyDescent="0.2">
      <c r="B3" s="48" t="s">
        <v>3</v>
      </c>
      <c r="C3" s="50" t="s">
        <v>38</v>
      </c>
    </row>
    <row r="4" spans="2:3" x14ac:dyDescent="0.2">
      <c r="B4" s="49" t="s">
        <v>4</v>
      </c>
      <c r="C4" s="51">
        <v>50</v>
      </c>
    </row>
    <row r="5" spans="2:3" x14ac:dyDescent="0.2">
      <c r="B5" s="49" t="s">
        <v>5</v>
      </c>
      <c r="C5" s="51">
        <v>17</v>
      </c>
    </row>
    <row r="6" spans="2:3" x14ac:dyDescent="0.2">
      <c r="B6" s="49" t="s">
        <v>6</v>
      </c>
      <c r="C6" s="51">
        <v>2</v>
      </c>
    </row>
    <row r="7" spans="2:3" x14ac:dyDescent="0.2">
      <c r="B7" s="49" t="s">
        <v>55</v>
      </c>
      <c r="C7" s="51">
        <v>5</v>
      </c>
    </row>
    <row r="8" spans="2:3" x14ac:dyDescent="0.2">
      <c r="B8" s="50" t="s">
        <v>56</v>
      </c>
      <c r="C8" s="51">
        <v>5</v>
      </c>
    </row>
    <row r="9" spans="2:3" ht="25.5" x14ac:dyDescent="0.2">
      <c r="B9" s="50" t="s">
        <v>61</v>
      </c>
      <c r="C9" s="51">
        <v>1</v>
      </c>
    </row>
    <row r="10" spans="2:3" x14ac:dyDescent="0.2">
      <c r="B10" s="49" t="s">
        <v>9</v>
      </c>
      <c r="C10" s="51">
        <v>80</v>
      </c>
    </row>
    <row r="11" spans="2:3" x14ac:dyDescent="0.2">
      <c r="B11"/>
      <c r="C11"/>
    </row>
  </sheetData>
  <phoneticPr fontId="4" type="noConversion"/>
  <pageMargins left="0.78740157499999996" right="0.78740157499999996" top="0.984251969" bottom="0.984251969" header="0.4921259845" footer="0.4921259845"/>
  <pageSetup paperSize="9" orientation="landscape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12"/>
  <sheetViews>
    <sheetView workbookViewId="0">
      <selection activeCell="A10" sqref="A10"/>
    </sheetView>
  </sheetViews>
  <sheetFormatPr baseColWidth="10" defaultRowHeight="12.75" x14ac:dyDescent="0.2"/>
  <cols>
    <col min="1" max="1" width="24.28515625" bestFit="1" customWidth="1"/>
    <col min="2" max="2" width="10.7109375" bestFit="1" customWidth="1"/>
    <col min="3" max="3" width="7.140625" customWidth="1"/>
  </cols>
  <sheetData>
    <row r="1" spans="1:2" ht="25.5" x14ac:dyDescent="0.2">
      <c r="A1" s="52" t="s">
        <v>12</v>
      </c>
      <c r="B1" s="2" t="s">
        <v>38</v>
      </c>
    </row>
    <row r="2" spans="1:2" x14ac:dyDescent="0.2">
      <c r="A2" s="50" t="s">
        <v>13</v>
      </c>
      <c r="B2" s="53">
        <v>31</v>
      </c>
    </row>
    <row r="3" spans="1:2" x14ac:dyDescent="0.2">
      <c r="A3" s="50" t="s">
        <v>14</v>
      </c>
      <c r="B3" s="53">
        <v>14</v>
      </c>
    </row>
    <row r="4" spans="1:2" x14ac:dyDescent="0.2">
      <c r="A4" s="50" t="s">
        <v>17</v>
      </c>
      <c r="B4" s="53">
        <v>10</v>
      </c>
    </row>
    <row r="5" spans="1:2" x14ac:dyDescent="0.2">
      <c r="A5" s="50" t="s">
        <v>16</v>
      </c>
      <c r="B5" s="53">
        <v>5</v>
      </c>
    </row>
    <row r="6" spans="1:2" x14ac:dyDescent="0.2">
      <c r="A6" s="50" t="s">
        <v>75</v>
      </c>
      <c r="B6" s="53">
        <v>2</v>
      </c>
    </row>
    <row r="7" spans="1:2" x14ac:dyDescent="0.2">
      <c r="A7" s="50" t="s">
        <v>60</v>
      </c>
      <c r="B7" s="53">
        <v>1</v>
      </c>
    </row>
    <row r="8" spans="1:2" x14ac:dyDescent="0.2">
      <c r="A8" s="50" t="s">
        <v>85</v>
      </c>
      <c r="B8" s="53">
        <v>1</v>
      </c>
    </row>
    <row r="9" spans="1:2" ht="25.5" x14ac:dyDescent="0.2">
      <c r="A9" s="50" t="s">
        <v>15</v>
      </c>
      <c r="B9" s="53">
        <v>1</v>
      </c>
    </row>
    <row r="10" spans="1:2" x14ac:dyDescent="0.2">
      <c r="A10" s="50" t="s">
        <v>54</v>
      </c>
      <c r="B10" s="53">
        <v>1</v>
      </c>
    </row>
    <row r="11" spans="1:2" x14ac:dyDescent="0.2">
      <c r="A11" s="50" t="s">
        <v>76</v>
      </c>
      <c r="B11" s="53">
        <v>8</v>
      </c>
    </row>
    <row r="12" spans="1:2" x14ac:dyDescent="0.2">
      <c r="A12" s="54" t="s">
        <v>9</v>
      </c>
      <c r="B12" s="55">
        <v>74</v>
      </c>
    </row>
  </sheetData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H39"/>
  <sheetViews>
    <sheetView zoomScale="70" zoomScaleNormal="70" workbookViewId="0">
      <selection activeCell="I39" sqref="I39"/>
    </sheetView>
  </sheetViews>
  <sheetFormatPr baseColWidth="10" defaultRowHeight="12.75" x14ac:dyDescent="0.2"/>
  <cols>
    <col min="1" max="1" width="34.85546875" customWidth="1"/>
    <col min="2" max="2" width="10.5703125" customWidth="1"/>
    <col min="3" max="7" width="4.85546875" customWidth="1"/>
    <col min="8" max="8" width="14.140625" customWidth="1"/>
    <col min="9" max="9" width="13.140625" customWidth="1"/>
  </cols>
  <sheetData>
    <row r="1" spans="1:8" x14ac:dyDescent="0.2">
      <c r="A1" s="10" t="s">
        <v>0</v>
      </c>
      <c r="B1" s="7">
        <v>2012</v>
      </c>
    </row>
    <row r="3" spans="1:8" x14ac:dyDescent="0.2">
      <c r="A3" s="10" t="s">
        <v>10</v>
      </c>
      <c r="B3" s="10" t="s">
        <v>1</v>
      </c>
    </row>
    <row r="4" spans="1:8" x14ac:dyDescent="0.2">
      <c r="A4" s="19" t="s">
        <v>35</v>
      </c>
      <c r="B4" t="s">
        <v>41</v>
      </c>
      <c r="C4" t="s">
        <v>40</v>
      </c>
      <c r="D4" t="s">
        <v>39</v>
      </c>
      <c r="E4" t="s">
        <v>42</v>
      </c>
      <c r="F4" t="s">
        <v>43</v>
      </c>
      <c r="G4" t="s">
        <v>44</v>
      </c>
      <c r="H4" s="1" t="s">
        <v>9</v>
      </c>
    </row>
    <row r="5" spans="1:8" x14ac:dyDescent="0.2">
      <c r="A5" s="20" t="s">
        <v>52</v>
      </c>
      <c r="B5" s="21"/>
      <c r="C5" s="21"/>
      <c r="D5" s="21">
        <v>4</v>
      </c>
      <c r="E5" s="21"/>
      <c r="F5" s="21"/>
      <c r="G5" s="21"/>
      <c r="H5" s="21">
        <v>4</v>
      </c>
    </row>
    <row r="6" spans="1:8" x14ac:dyDescent="0.2">
      <c r="A6" s="20" t="s">
        <v>46</v>
      </c>
      <c r="B6" s="21"/>
      <c r="C6" s="21">
        <v>1</v>
      </c>
      <c r="D6" s="21">
        <v>1</v>
      </c>
      <c r="E6" s="21"/>
      <c r="F6" s="21">
        <v>2</v>
      </c>
      <c r="G6" s="21"/>
      <c r="H6" s="21">
        <v>4</v>
      </c>
    </row>
    <row r="7" spans="1:8" x14ac:dyDescent="0.2">
      <c r="A7" s="20" t="s">
        <v>49</v>
      </c>
      <c r="B7" s="21">
        <v>1</v>
      </c>
      <c r="C7" s="21">
        <v>9</v>
      </c>
      <c r="D7" s="21">
        <v>4</v>
      </c>
      <c r="E7" s="21">
        <v>4</v>
      </c>
      <c r="F7" s="21">
        <v>2</v>
      </c>
      <c r="G7" s="21"/>
      <c r="H7" s="21">
        <v>20</v>
      </c>
    </row>
    <row r="8" spans="1:8" x14ac:dyDescent="0.2">
      <c r="A8" s="20" t="s">
        <v>83</v>
      </c>
      <c r="B8" s="21"/>
      <c r="C8" s="21">
        <v>1</v>
      </c>
      <c r="D8" s="21"/>
      <c r="E8" s="21"/>
      <c r="F8" s="21">
        <v>1</v>
      </c>
      <c r="G8" s="21">
        <v>1</v>
      </c>
      <c r="H8" s="21">
        <v>3</v>
      </c>
    </row>
    <row r="9" spans="1:8" x14ac:dyDescent="0.2">
      <c r="A9" s="20" t="s">
        <v>62</v>
      </c>
      <c r="B9" s="21"/>
      <c r="C9" s="21">
        <v>1</v>
      </c>
      <c r="D9" s="21"/>
      <c r="E9" s="21"/>
      <c r="F9" s="21"/>
      <c r="G9" s="21"/>
      <c r="H9" s="21">
        <v>1</v>
      </c>
    </row>
    <row r="10" spans="1:8" x14ac:dyDescent="0.2">
      <c r="A10" s="20" t="s">
        <v>47</v>
      </c>
      <c r="B10" s="21">
        <v>2</v>
      </c>
      <c r="C10" s="21">
        <v>3</v>
      </c>
      <c r="D10" s="21">
        <v>7</v>
      </c>
      <c r="E10" s="21"/>
      <c r="F10" s="21">
        <v>1</v>
      </c>
      <c r="G10" s="21"/>
      <c r="H10" s="21">
        <v>13</v>
      </c>
    </row>
    <row r="11" spans="1:8" x14ac:dyDescent="0.2">
      <c r="A11" s="20" t="s">
        <v>48</v>
      </c>
      <c r="B11" s="21"/>
      <c r="C11" s="21"/>
      <c r="D11" s="21"/>
      <c r="E11" s="21">
        <v>2</v>
      </c>
      <c r="F11" s="21"/>
      <c r="G11" s="21">
        <v>1</v>
      </c>
      <c r="H11" s="21">
        <v>3</v>
      </c>
    </row>
    <row r="12" spans="1:8" x14ac:dyDescent="0.2">
      <c r="A12" s="20" t="s">
        <v>7</v>
      </c>
      <c r="B12" s="21"/>
      <c r="C12" s="21"/>
      <c r="D12" s="21"/>
      <c r="E12" s="21"/>
      <c r="F12" s="21">
        <v>2</v>
      </c>
      <c r="G12" s="21"/>
      <c r="H12" s="21">
        <v>2</v>
      </c>
    </row>
    <row r="13" spans="1:8" x14ac:dyDescent="0.2">
      <c r="A13" s="20" t="s">
        <v>18</v>
      </c>
      <c r="B13" s="21">
        <v>2</v>
      </c>
      <c r="C13" s="21"/>
      <c r="D13" s="21">
        <v>1</v>
      </c>
      <c r="E13" s="21"/>
      <c r="F13" s="21"/>
      <c r="G13" s="21"/>
      <c r="H13" s="21">
        <v>3</v>
      </c>
    </row>
    <row r="14" spans="1:8" x14ac:dyDescent="0.2">
      <c r="A14" s="20" t="s">
        <v>81</v>
      </c>
      <c r="B14" s="21"/>
      <c r="C14" s="21">
        <v>1</v>
      </c>
      <c r="D14" s="21"/>
      <c r="E14" s="21">
        <v>1</v>
      </c>
      <c r="F14" s="21"/>
      <c r="G14" s="21"/>
      <c r="H14" s="21">
        <v>2</v>
      </c>
    </row>
    <row r="15" spans="1:8" x14ac:dyDescent="0.2">
      <c r="A15" s="20" t="s">
        <v>8</v>
      </c>
      <c r="B15" s="21">
        <v>1</v>
      </c>
      <c r="C15" s="21">
        <v>2</v>
      </c>
      <c r="D15" s="21"/>
      <c r="E15" s="21">
        <v>3</v>
      </c>
      <c r="F15" s="21"/>
      <c r="G15" s="21">
        <v>2</v>
      </c>
      <c r="H15" s="21">
        <v>8</v>
      </c>
    </row>
    <row r="16" spans="1:8" x14ac:dyDescent="0.2">
      <c r="A16" s="20" t="s">
        <v>50</v>
      </c>
      <c r="B16" s="21"/>
      <c r="C16" s="21">
        <v>1</v>
      </c>
      <c r="D16" s="21">
        <v>3</v>
      </c>
      <c r="E16" s="21"/>
      <c r="F16" s="21">
        <v>1</v>
      </c>
      <c r="G16" s="21"/>
      <c r="H16" s="21">
        <v>5</v>
      </c>
    </row>
    <row r="17" spans="1:8" x14ac:dyDescent="0.2">
      <c r="A17" s="20" t="s">
        <v>56</v>
      </c>
      <c r="B17" s="21">
        <v>2</v>
      </c>
      <c r="C17" s="21">
        <v>1</v>
      </c>
      <c r="D17" s="21"/>
      <c r="E17" s="21">
        <v>3</v>
      </c>
      <c r="F17" s="21"/>
      <c r="G17" s="21"/>
      <c r="H17" s="21">
        <v>6</v>
      </c>
    </row>
    <row r="18" spans="1:8" x14ac:dyDescent="0.2">
      <c r="A18" s="20" t="s">
        <v>51</v>
      </c>
      <c r="B18" s="21">
        <v>1</v>
      </c>
      <c r="C18" s="21">
        <v>2</v>
      </c>
      <c r="D18" s="21">
        <v>2</v>
      </c>
      <c r="E18" s="21"/>
      <c r="F18" s="21">
        <v>1</v>
      </c>
      <c r="G18" s="21"/>
      <c r="H18" s="21">
        <v>6</v>
      </c>
    </row>
    <row r="19" spans="1:8" x14ac:dyDescent="0.2">
      <c r="A19" s="20" t="s">
        <v>9</v>
      </c>
      <c r="B19" s="21">
        <v>9</v>
      </c>
      <c r="C19" s="21">
        <v>22</v>
      </c>
      <c r="D19" s="21">
        <v>22</v>
      </c>
      <c r="E19" s="21">
        <v>13</v>
      </c>
      <c r="F19" s="21">
        <v>10</v>
      </c>
      <c r="G19" s="21">
        <v>4</v>
      </c>
      <c r="H19" s="21">
        <v>80</v>
      </c>
    </row>
    <row r="22" spans="1:8" x14ac:dyDescent="0.2">
      <c r="A22" s="10" t="s">
        <v>0</v>
      </c>
      <c r="B22" s="7">
        <v>2012</v>
      </c>
    </row>
    <row r="24" spans="1:8" x14ac:dyDescent="0.2">
      <c r="A24" s="19" t="s">
        <v>35</v>
      </c>
      <c r="B24" s="1" t="s">
        <v>73</v>
      </c>
    </row>
    <row r="25" spans="1:8" x14ac:dyDescent="0.2">
      <c r="A25" s="20" t="s">
        <v>49</v>
      </c>
      <c r="B25" s="21">
        <v>20</v>
      </c>
    </row>
    <row r="26" spans="1:8" x14ac:dyDescent="0.2">
      <c r="A26" s="20" t="s">
        <v>83</v>
      </c>
      <c r="B26" s="21">
        <v>3</v>
      </c>
    </row>
    <row r="27" spans="1:8" x14ac:dyDescent="0.2">
      <c r="A27" s="20" t="s">
        <v>52</v>
      </c>
      <c r="B27" s="21">
        <v>4</v>
      </c>
    </row>
    <row r="28" spans="1:8" x14ac:dyDescent="0.2">
      <c r="A28" s="20" t="s">
        <v>46</v>
      </c>
      <c r="B28" s="21">
        <v>4</v>
      </c>
    </row>
    <row r="29" spans="1:8" x14ac:dyDescent="0.2">
      <c r="A29" s="20" t="s">
        <v>47</v>
      </c>
      <c r="B29" s="21">
        <v>13</v>
      </c>
    </row>
    <row r="30" spans="1:8" x14ac:dyDescent="0.2">
      <c r="A30" s="20" t="s">
        <v>62</v>
      </c>
      <c r="B30" s="21">
        <v>1</v>
      </c>
    </row>
    <row r="31" spans="1:8" x14ac:dyDescent="0.2">
      <c r="A31" s="20" t="s">
        <v>48</v>
      </c>
      <c r="B31" s="21">
        <v>3</v>
      </c>
    </row>
    <row r="32" spans="1:8" x14ac:dyDescent="0.2">
      <c r="A32" s="20" t="s">
        <v>7</v>
      </c>
      <c r="B32" s="21">
        <v>2</v>
      </c>
    </row>
    <row r="33" spans="1:2" x14ac:dyDescent="0.2">
      <c r="A33" s="20" t="s">
        <v>18</v>
      </c>
      <c r="B33" s="21">
        <v>3</v>
      </c>
    </row>
    <row r="34" spans="1:2" x14ac:dyDescent="0.2">
      <c r="A34" s="20" t="s">
        <v>81</v>
      </c>
      <c r="B34" s="21">
        <v>2</v>
      </c>
    </row>
    <row r="35" spans="1:2" x14ac:dyDescent="0.2">
      <c r="A35" s="20" t="s">
        <v>8</v>
      </c>
      <c r="B35" s="21">
        <v>8</v>
      </c>
    </row>
    <row r="36" spans="1:2" x14ac:dyDescent="0.2">
      <c r="A36" s="20" t="s">
        <v>50</v>
      </c>
      <c r="B36" s="21">
        <v>5</v>
      </c>
    </row>
    <row r="37" spans="1:2" x14ac:dyDescent="0.2">
      <c r="A37" s="20" t="s">
        <v>51</v>
      </c>
      <c r="B37" s="21">
        <v>6</v>
      </c>
    </row>
    <row r="38" spans="1:2" x14ac:dyDescent="0.2">
      <c r="A38" s="20" t="s">
        <v>56</v>
      </c>
      <c r="B38" s="21">
        <v>6</v>
      </c>
    </row>
    <row r="39" spans="1:2" x14ac:dyDescent="0.2">
      <c r="A39" s="20" t="s">
        <v>9</v>
      </c>
      <c r="B39" s="21">
        <v>80</v>
      </c>
    </row>
  </sheetData>
  <pageMargins left="0.78740157499999996" right="0.78740157499999996" top="0.984251969" bottom="0.984251969" header="0.4921259845" footer="0.4921259845"/>
  <pageSetup paperSize="9" orientation="portrait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C40"/>
  <sheetViews>
    <sheetView zoomScale="80" zoomScaleNormal="80" workbookViewId="0">
      <selection activeCell="A34" sqref="A34"/>
    </sheetView>
  </sheetViews>
  <sheetFormatPr baseColWidth="10" defaultRowHeight="12.75" x14ac:dyDescent="0.2"/>
  <cols>
    <col min="1" max="1" width="14.7109375" customWidth="1"/>
    <col min="2" max="2" width="27.85546875" bestFit="1" customWidth="1"/>
    <col min="3" max="7" width="3.140625" customWidth="1"/>
    <col min="8" max="8" width="13.140625" customWidth="1"/>
    <col min="9" max="9" width="8.140625" customWidth="1"/>
  </cols>
  <sheetData>
    <row r="1" spans="1:2" x14ac:dyDescent="0.2">
      <c r="A1" s="10" t="s">
        <v>0</v>
      </c>
      <c r="B1" s="7">
        <v>2012</v>
      </c>
    </row>
    <row r="3" spans="1:2" x14ac:dyDescent="0.2">
      <c r="A3" s="10" t="s">
        <v>74</v>
      </c>
      <c r="B3" s="46" t="s">
        <v>10</v>
      </c>
    </row>
    <row r="4" spans="1:2" x14ac:dyDescent="0.2">
      <c r="A4" s="7" t="s">
        <v>92</v>
      </c>
      <c r="B4" s="21">
        <v>2</v>
      </c>
    </row>
    <row r="5" spans="1:2" x14ac:dyDescent="0.2">
      <c r="A5" s="7" t="s">
        <v>93</v>
      </c>
      <c r="B5" s="21">
        <v>9</v>
      </c>
    </row>
    <row r="6" spans="1:2" x14ac:dyDescent="0.2">
      <c r="A6" s="7" t="s">
        <v>94</v>
      </c>
      <c r="B6" s="21">
        <v>14</v>
      </c>
    </row>
    <row r="7" spans="1:2" x14ac:dyDescent="0.2">
      <c r="A7" s="7" t="s">
        <v>95</v>
      </c>
      <c r="B7" s="21">
        <v>27</v>
      </c>
    </row>
    <row r="8" spans="1:2" x14ac:dyDescent="0.2">
      <c r="A8" s="7" t="s">
        <v>96</v>
      </c>
      <c r="B8" s="21">
        <v>13</v>
      </c>
    </row>
    <row r="9" spans="1:2" x14ac:dyDescent="0.2">
      <c r="A9" s="7" t="s">
        <v>97</v>
      </c>
      <c r="B9" s="21">
        <v>1</v>
      </c>
    </row>
    <row r="10" spans="1:2" x14ac:dyDescent="0.2">
      <c r="A10" s="20" t="s">
        <v>9</v>
      </c>
      <c r="B10" s="21">
        <v>66</v>
      </c>
    </row>
    <row r="23" spans="3:3" x14ac:dyDescent="0.2">
      <c r="C23" s="22"/>
    </row>
    <row r="24" spans="3:3" x14ac:dyDescent="0.2">
      <c r="C24" s="28"/>
    </row>
    <row r="25" spans="3:3" x14ac:dyDescent="0.2">
      <c r="C25" s="28"/>
    </row>
    <row r="26" spans="3:3" x14ac:dyDescent="0.2">
      <c r="C26" s="28"/>
    </row>
    <row r="27" spans="3:3" x14ac:dyDescent="0.2">
      <c r="C27" s="28"/>
    </row>
    <row r="28" spans="3:3" x14ac:dyDescent="0.2">
      <c r="C28" s="28"/>
    </row>
    <row r="29" spans="3:3" x14ac:dyDescent="0.2">
      <c r="C29" s="28"/>
    </row>
    <row r="30" spans="3:3" x14ac:dyDescent="0.2">
      <c r="C30" s="28"/>
    </row>
    <row r="31" spans="3:3" x14ac:dyDescent="0.2">
      <c r="C31" s="28"/>
    </row>
    <row r="32" spans="3:3" x14ac:dyDescent="0.2">
      <c r="C32" s="28"/>
    </row>
    <row r="33" spans="1:3" x14ac:dyDescent="0.2">
      <c r="C33" s="28"/>
    </row>
    <row r="34" spans="1:3" x14ac:dyDescent="0.2">
      <c r="C34" s="28"/>
    </row>
    <row r="35" spans="1:3" x14ac:dyDescent="0.2">
      <c r="C35" s="28"/>
    </row>
    <row r="36" spans="1:3" s="24" customFormat="1" x14ac:dyDescent="0.2">
      <c r="A36"/>
      <c r="B36"/>
      <c r="C36" s="28"/>
    </row>
    <row r="37" spans="1:3" s="24" customFormat="1" x14ac:dyDescent="0.2">
      <c r="A37"/>
      <c r="B37"/>
      <c r="C37" s="28"/>
    </row>
    <row r="38" spans="1:3" s="24" customFormat="1" x14ac:dyDescent="0.2">
      <c r="A38"/>
      <c r="B38"/>
      <c r="C38" s="28"/>
    </row>
    <row r="39" spans="1:3" s="24" customFormat="1" x14ac:dyDescent="0.2">
      <c r="A39"/>
      <c r="B39"/>
      <c r="C39" s="28"/>
    </row>
    <row r="40" spans="1:3" x14ac:dyDescent="0.2">
      <c r="C40" s="22"/>
    </row>
  </sheetData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C40"/>
  <sheetViews>
    <sheetView workbookViewId="0">
      <selection activeCell="B32" sqref="B32"/>
    </sheetView>
  </sheetViews>
  <sheetFormatPr baseColWidth="10" defaultRowHeight="12.75" x14ac:dyDescent="0.2"/>
  <cols>
    <col min="1" max="1" width="24.28515625" customWidth="1"/>
    <col min="2" max="2" width="31.7109375" customWidth="1"/>
    <col min="3" max="3" width="11.7109375" customWidth="1"/>
    <col min="4" max="7" width="3.140625" customWidth="1"/>
    <col min="8" max="8" width="13.140625" customWidth="1"/>
    <col min="9" max="9" width="8.140625" customWidth="1"/>
  </cols>
  <sheetData>
    <row r="1" spans="1:2" x14ac:dyDescent="0.2">
      <c r="A1" s="33" t="s">
        <v>0</v>
      </c>
      <c r="B1" s="44">
        <v>2012</v>
      </c>
    </row>
    <row r="2" spans="1:2" x14ac:dyDescent="0.2">
      <c r="A2" s="29" t="s">
        <v>3</v>
      </c>
      <c r="B2" s="31" t="s">
        <v>33</v>
      </c>
    </row>
    <row r="4" spans="1:2" x14ac:dyDescent="0.2">
      <c r="A4" s="29" t="s">
        <v>12</v>
      </c>
      <c r="B4" s="40" t="s">
        <v>71</v>
      </c>
    </row>
    <row r="5" spans="1:2" x14ac:dyDescent="0.2">
      <c r="A5" s="30" t="s">
        <v>13</v>
      </c>
      <c r="B5" s="40">
        <v>29225.516129032258</v>
      </c>
    </row>
    <row r="6" spans="1:2" x14ac:dyDescent="0.2">
      <c r="A6" s="30" t="s">
        <v>14</v>
      </c>
      <c r="B6" s="40">
        <v>33464.833333333336</v>
      </c>
    </row>
    <row r="7" spans="1:2" x14ac:dyDescent="0.2">
      <c r="A7" s="30" t="s">
        <v>15</v>
      </c>
      <c r="B7" s="40">
        <v>16800</v>
      </c>
    </row>
    <row r="8" spans="1:2" x14ac:dyDescent="0.2">
      <c r="A8" s="30" t="s">
        <v>16</v>
      </c>
      <c r="B8" s="40">
        <v>31375</v>
      </c>
    </row>
    <row r="9" spans="1:2" x14ac:dyDescent="0.2">
      <c r="A9" s="30" t="s">
        <v>17</v>
      </c>
      <c r="B9" s="40">
        <v>29556</v>
      </c>
    </row>
    <row r="10" spans="1:2" x14ac:dyDescent="0.2">
      <c r="A10" s="30" t="s">
        <v>54</v>
      </c>
      <c r="B10" s="40">
        <v>25000</v>
      </c>
    </row>
    <row r="11" spans="1:2" x14ac:dyDescent="0.2">
      <c r="A11" s="30" t="s">
        <v>60</v>
      </c>
      <c r="B11" s="40">
        <v>31000</v>
      </c>
    </row>
    <row r="12" spans="1:2" x14ac:dyDescent="0.2">
      <c r="A12" s="30" t="s">
        <v>75</v>
      </c>
      <c r="B12" s="40">
        <v>30500</v>
      </c>
    </row>
    <row r="13" spans="1:2" x14ac:dyDescent="0.2">
      <c r="A13" s="30" t="s">
        <v>76</v>
      </c>
      <c r="B13" s="40">
        <v>27178.477643999999</v>
      </c>
    </row>
    <row r="14" spans="1:2" x14ac:dyDescent="0.2">
      <c r="A14" s="30" t="s">
        <v>85</v>
      </c>
      <c r="B14" s="40">
        <v>25200</v>
      </c>
    </row>
    <row r="15" spans="1:2" x14ac:dyDescent="0.2">
      <c r="A15" s="32" t="s">
        <v>34</v>
      </c>
      <c r="B15" s="40">
        <v>29799.801675393941</v>
      </c>
    </row>
    <row r="22" spans="1:3" x14ac:dyDescent="0.2">
      <c r="A22" s="34" t="s">
        <v>0</v>
      </c>
      <c r="B22" s="45">
        <v>2012</v>
      </c>
    </row>
    <row r="23" spans="1:3" x14ac:dyDescent="0.2">
      <c r="A23" s="34" t="s">
        <v>3</v>
      </c>
      <c r="B23" s="35" t="s">
        <v>33</v>
      </c>
      <c r="C23" s="22"/>
    </row>
    <row r="24" spans="1:3" x14ac:dyDescent="0.2">
      <c r="C24" s="28"/>
    </row>
    <row r="25" spans="1:3" x14ac:dyDescent="0.2">
      <c r="A25" s="41" t="s">
        <v>2</v>
      </c>
      <c r="B25" s="56" t="s">
        <v>71</v>
      </c>
      <c r="C25" s="28"/>
    </row>
    <row r="26" spans="1:3" x14ac:dyDescent="0.2">
      <c r="A26" s="42" t="s">
        <v>19</v>
      </c>
      <c r="B26" s="40">
        <v>35063.166666666664</v>
      </c>
      <c r="C26" s="28"/>
    </row>
    <row r="27" spans="1:3" x14ac:dyDescent="0.2">
      <c r="A27" s="43" t="s">
        <v>31</v>
      </c>
      <c r="B27" s="40">
        <v>31321.428571428572</v>
      </c>
      <c r="C27" s="28"/>
    </row>
    <row r="28" spans="1:3" x14ac:dyDescent="0.2">
      <c r="A28" s="43" t="s">
        <v>29</v>
      </c>
      <c r="B28" s="40">
        <v>30873.84</v>
      </c>
      <c r="C28" s="28"/>
    </row>
    <row r="29" spans="1:3" x14ac:dyDescent="0.2">
      <c r="A29" s="43" t="s">
        <v>30</v>
      </c>
      <c r="B29" s="40">
        <v>24800</v>
      </c>
      <c r="C29" s="28"/>
    </row>
    <row r="30" spans="1:3" x14ac:dyDescent="0.2">
      <c r="A30" s="43" t="s">
        <v>45</v>
      </c>
      <c r="B30" s="40">
        <v>21769.555506909091</v>
      </c>
      <c r="C30" s="28"/>
    </row>
    <row r="31" spans="1:3" x14ac:dyDescent="0.2">
      <c r="A31" s="43" t="s">
        <v>25</v>
      </c>
      <c r="B31" s="40">
        <v>32124.6</v>
      </c>
      <c r="C31" s="28"/>
    </row>
    <row r="32" spans="1:3" x14ac:dyDescent="0.2">
      <c r="A32" s="57" t="s">
        <v>72</v>
      </c>
      <c r="B32" s="56">
        <v>29799.801675393941</v>
      </c>
      <c r="C32" s="28"/>
    </row>
    <row r="33" spans="1:3" x14ac:dyDescent="0.2">
      <c r="C33" s="28"/>
    </row>
    <row r="34" spans="1:3" x14ac:dyDescent="0.2">
      <c r="C34" s="28"/>
    </row>
    <row r="35" spans="1:3" x14ac:dyDescent="0.2">
      <c r="C35" s="28"/>
    </row>
    <row r="36" spans="1:3" s="24" customFormat="1" x14ac:dyDescent="0.2">
      <c r="A36"/>
      <c r="B36"/>
      <c r="C36" s="28"/>
    </row>
    <row r="37" spans="1:3" s="24" customFormat="1" x14ac:dyDescent="0.2">
      <c r="A37"/>
      <c r="B37"/>
      <c r="C37" s="28"/>
    </row>
    <row r="38" spans="1:3" s="24" customFormat="1" x14ac:dyDescent="0.2">
      <c r="A38"/>
      <c r="B38"/>
      <c r="C38" s="28"/>
    </row>
    <row r="39" spans="1:3" s="24" customFormat="1" x14ac:dyDescent="0.2">
      <c r="A39"/>
      <c r="B39"/>
      <c r="C39" s="28"/>
    </row>
    <row r="40" spans="1:3" x14ac:dyDescent="0.2">
      <c r="C40" s="22"/>
    </row>
  </sheetData>
  <pageMargins left="0.78740157499999996" right="0.78740157499999996" top="0.984251969" bottom="0.984251969" header="0.4921259845" footer="0.4921259845"/>
  <pageSetup paperSize="9" orientation="portrait" r:id="rId3"/>
  <headerFooter alignWithMargins="0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B11"/>
  <sheetViews>
    <sheetView topLeftCell="A2" zoomScale="80" zoomScaleNormal="80" workbookViewId="0">
      <selection activeCell="A32" sqref="A32"/>
    </sheetView>
  </sheetViews>
  <sheetFormatPr baseColWidth="10" defaultRowHeight="12.75" x14ac:dyDescent="0.2"/>
  <cols>
    <col min="1" max="1" width="21.140625" bestFit="1" customWidth="1"/>
    <col min="2" max="2" width="27.85546875" bestFit="1" customWidth="1"/>
  </cols>
  <sheetData>
    <row r="1" spans="1:2" x14ac:dyDescent="0.2">
      <c r="A1" s="10" t="s">
        <v>0</v>
      </c>
      <c r="B1" s="7">
        <v>2012</v>
      </c>
    </row>
    <row r="2" spans="1:2" x14ac:dyDescent="0.2">
      <c r="A2" s="10" t="s">
        <v>3</v>
      </c>
      <c r="B2" t="s">
        <v>32</v>
      </c>
    </row>
    <row r="4" spans="1:2" x14ac:dyDescent="0.2">
      <c r="A4" s="10" t="s">
        <v>37</v>
      </c>
      <c r="B4" t="s">
        <v>10</v>
      </c>
    </row>
    <row r="5" spans="1:2" x14ac:dyDescent="0.2">
      <c r="A5" s="7" t="s">
        <v>53</v>
      </c>
      <c r="B5" s="11">
        <v>44</v>
      </c>
    </row>
    <row r="6" spans="1:2" x14ac:dyDescent="0.2">
      <c r="A6" s="7" t="s">
        <v>36</v>
      </c>
      <c r="B6" s="11">
        <v>6</v>
      </c>
    </row>
    <row r="7" spans="1:2" x14ac:dyDescent="0.2">
      <c r="A7" s="7" t="s">
        <v>99</v>
      </c>
      <c r="B7" s="11">
        <v>12</v>
      </c>
    </row>
    <row r="8" spans="1:2" x14ac:dyDescent="0.2">
      <c r="A8" s="7" t="s">
        <v>100</v>
      </c>
      <c r="B8" s="11">
        <v>11</v>
      </c>
    </row>
    <row r="9" spans="1:2" x14ac:dyDescent="0.2">
      <c r="A9" s="7" t="s">
        <v>80</v>
      </c>
      <c r="B9" s="11">
        <v>1</v>
      </c>
    </row>
    <row r="10" spans="1:2" x14ac:dyDescent="0.2">
      <c r="A10" s="7" t="s">
        <v>56</v>
      </c>
      <c r="B10" s="11">
        <v>6</v>
      </c>
    </row>
    <row r="11" spans="1:2" x14ac:dyDescent="0.2">
      <c r="A11" s="7" t="s">
        <v>9</v>
      </c>
      <c r="B11" s="11">
        <v>80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Embauche Stage</vt:lpstr>
      <vt:lpstr>Embauche Type Entreprise</vt:lpstr>
      <vt:lpstr>Secteur Entreprises</vt:lpstr>
      <vt:lpstr>Insertion professionnelle</vt:lpstr>
      <vt:lpstr>Région</vt:lpstr>
      <vt:lpstr>Filière Emploi</vt:lpstr>
      <vt:lpstr>Histo Salaires</vt:lpstr>
      <vt:lpstr>Salaires Région Secteur</vt:lpstr>
      <vt:lpstr>Délai Emploi</vt:lpstr>
    </vt:vector>
  </TitlesOfParts>
  <Company>ISIMA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combes</cp:lastModifiedBy>
  <cp:lastPrinted>2013-04-08T12:56:37Z</cp:lastPrinted>
  <dcterms:created xsi:type="dcterms:W3CDTF">2011-01-25T08:55:45Z</dcterms:created>
  <dcterms:modified xsi:type="dcterms:W3CDTF">2013-04-08T12:56:40Z</dcterms:modified>
</cp:coreProperties>
</file>